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Scorecard" sheetId="2" state="visible" r:id="rId2"/>
    <sheet name="Coverage" sheetId="3" state="visible" r:id="rId3"/>
    <sheet name="Summary" sheetId="4" state="visible" r:id="rId4"/>
    <sheet name="Lists" sheetId="5" state="visible" r:id="rId5"/>
  </sheets>
  <definedNames>
    <definedName name="_xlnm.Print_Titles" localSheetId="1">'Scorecard'!$9:$9</definedName>
    <definedName name="_xlnm.Print_Titles" localSheetId="2">'Coverage'!$6:$6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;($#,##0);&quot;-&quot;"/>
    <numFmt numFmtId="165" formatCode="0.0"/>
  </numFmts>
  <fonts count="23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sz val="10"/>
    </font>
    <font>
      <name val="Arial"/>
      <b val="1"/>
      <color rgb="001B2C44"/>
      <sz val="20"/>
    </font>
    <font>
      <name val="Arial"/>
      <color rgb="005F6E7E"/>
      <sz val="11"/>
    </font>
    <font>
      <name val="Arial"/>
      <b val="1"/>
      <color rgb="001B2C44"/>
      <sz val="12"/>
    </font>
    <font>
      <name val="Arial"/>
      <b val="1"/>
      <color rgb="001B2C44"/>
      <sz val="10"/>
    </font>
    <font>
      <name val="Arial"/>
      <color rgb="001E2A38"/>
      <sz val="10"/>
    </font>
    <font>
      <name val="Arial"/>
      <b val="1"/>
      <color rgb="000000FF"/>
      <sz val="10"/>
    </font>
    <font>
      <name val="Arial"/>
      <b val="1"/>
      <color rgb="00000000"/>
      <sz val="10"/>
    </font>
    <font>
      <name val="Arial"/>
      <b val="1"/>
      <color rgb="00008000"/>
      <sz val="10"/>
    </font>
    <font>
      <name val="Arial"/>
      <b val="1"/>
      <i val="1"/>
      <color rgb="005F6E7E"/>
      <sz val="10"/>
    </font>
    <font>
      <name val="Arial"/>
      <color rgb="005F6E7E"/>
      <sz val="8"/>
    </font>
    <font>
      <name val="Arial"/>
      <b val="1"/>
      <color rgb="00FFFFFF"/>
      <sz val="18"/>
    </font>
    <font>
      <name val="Arial"/>
      <color rgb="00C7D0DA"/>
      <sz val="10"/>
    </font>
    <font>
      <name val="Arial"/>
      <color rgb="000000FF"/>
      <sz val="10"/>
    </font>
    <font>
      <name val="Arial"/>
      <color rgb="005F6E7E"/>
      <sz val="9"/>
    </font>
    <font>
      <name val="Arial"/>
      <b val="1"/>
      <color rgb="002E5390"/>
      <sz val="10"/>
    </font>
    <font>
      <name val="Arial"/>
      <sz val="9"/>
    </font>
    <font>
      <name val="Arial"/>
      <color rgb="00B23B2E"/>
      <sz val="9"/>
    </font>
    <font>
      <name val="Arial"/>
      <color rgb="00000000"/>
      <sz val="10"/>
    </font>
    <font>
      <name val="Arial"/>
      <i val="1"/>
      <color rgb="005F6E7E"/>
      <sz val="10"/>
    </font>
    <font>
      <name val="Arial"/>
      <color rgb="00008000"/>
      <sz val="10"/>
    </font>
  </fonts>
  <fills count="6">
    <fill>
      <patternFill/>
    </fill>
    <fill>
      <patternFill patternType="gray125"/>
    </fill>
    <fill>
      <patternFill patternType="solid">
        <fgColor rgb="001B2C44"/>
        <bgColor rgb="001B2C44"/>
      </patternFill>
    </fill>
    <fill>
      <patternFill patternType="solid">
        <fgColor rgb="00426DAD"/>
        <bgColor rgb="00426DAD"/>
      </patternFill>
    </fill>
    <fill>
      <patternFill patternType="solid">
        <fgColor rgb="00EAF1FA"/>
        <bgColor rgb="00EAF1FA"/>
      </patternFill>
    </fill>
    <fill>
      <patternFill patternType="solid">
        <fgColor rgb="00F4F7FA"/>
        <bgColor rgb="00F4F7FA"/>
      </patternFill>
    </fill>
  </fills>
  <borders count="3">
    <border>
      <left/>
      <right/>
      <top/>
      <bottom/>
      <diagonal/>
    </border>
    <border>
      <left style="thin">
        <color rgb="00E7ECF2"/>
      </left>
      <right style="thin">
        <color rgb="00E7ECF2"/>
      </right>
      <top style="thin">
        <color rgb="00E7ECF2"/>
      </top>
      <bottom style="thin">
        <color rgb="00E7ECF2"/>
      </bottom>
    </border>
    <border>
      <bottom style="medium">
        <color rgb="00426DAD"/>
      </bottom>
    </border>
  </borders>
  <cellStyleXfs count="1">
    <xf numFmtId="0" fontId="0" fillId="0" borderId="0"/>
  </cellStyleXfs>
  <cellXfs count="55">
    <xf numFmtId="0" fontId="0" fillId="0" borderId="0" pivotButton="0" quotePrefix="0" xfId="0"/>
    <xf numFmtId="0" fontId="0" fillId="3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2" pivotButton="0" quotePrefix="0" xfId="0"/>
    <xf numFmtId="0" fontId="0" fillId="0" borderId="2" pivotButton="0" quotePrefix="0" xfId="0"/>
    <xf numFmtId="0" fontId="6" fillId="0" borderId="0" applyAlignment="1" pivotButton="0" quotePrefix="0" xfId="0">
      <alignment vertical="top"/>
    </xf>
    <xf numFmtId="0" fontId="7" fillId="0" borderId="0" applyAlignment="1" pivotButton="0" quotePrefix="0" xfId="0">
      <alignment vertical="top" wrapText="1"/>
    </xf>
    <xf numFmtId="0" fontId="8" fillId="4" borderId="0" applyAlignment="1" pivotButton="0" quotePrefix="0" xfId="0">
      <alignment vertical="top"/>
    </xf>
    <xf numFmtId="0" fontId="9" fillId="0" borderId="0" applyAlignment="1" pivotButton="0" quotePrefix="0" xfId="0">
      <alignment vertical="top"/>
    </xf>
    <xf numFmtId="0" fontId="10" fillId="0" borderId="0" applyAlignment="1" pivotButton="0" quotePrefix="0" xfId="0">
      <alignment vertical="top"/>
    </xf>
    <xf numFmtId="0" fontId="11" fillId="5" borderId="0" applyAlignment="1" pivotButton="0" quotePrefix="0" xfId="0">
      <alignment vertical="top"/>
    </xf>
    <xf numFmtId="0" fontId="12" fillId="0" borderId="0" pivotButton="0" quotePrefix="0" xfId="0"/>
    <xf numFmtId="0" fontId="0" fillId="2" borderId="0" pivotButton="0" quotePrefix="0" xfId="0"/>
    <xf numFmtId="0" fontId="13" fillId="2" borderId="0" applyAlignment="1" pivotButton="0" quotePrefix="0" xfId="0">
      <alignment vertical="center" indent="1"/>
    </xf>
    <xf numFmtId="0" fontId="14" fillId="2" borderId="0" applyAlignment="1" pivotButton="0" quotePrefix="0" xfId="0">
      <alignment vertical="top" indent="1"/>
    </xf>
    <xf numFmtId="0" fontId="6" fillId="0" borderId="0" applyAlignment="1" pivotButton="0" quotePrefix="0" xfId="0">
      <alignment horizontal="right" vertical="center"/>
    </xf>
    <xf numFmtId="0" fontId="15" fillId="4" borderId="1" pivotButton="0" quotePrefix="0" xfId="0"/>
    <xf numFmtId="164" fontId="15" fillId="4" borderId="1" pivotButton="0" quotePrefix="0" xfId="0"/>
    <xf numFmtId="9" fontId="15" fillId="4" borderId="1" pivotButton="0" quotePrefix="0" xfId="0"/>
    <xf numFmtId="0" fontId="16" fillId="0" borderId="0" pivotButton="0" quotePrefix="0" xfId="0"/>
    <xf numFmtId="0" fontId="1" fillId="2" borderId="1" applyAlignment="1" pivotButton="0" quotePrefix="0" xfId="0">
      <alignment vertical="center" wrapText="1"/>
    </xf>
    <xf numFmtId="0" fontId="1" fillId="2" borderId="1" applyAlignment="1" pivotButton="0" quotePrefix="0" xfId="0">
      <alignment horizontal="center" vertical="center" wrapText="1"/>
    </xf>
    <xf numFmtId="0" fontId="1" fillId="2" borderId="1" applyAlignment="1" pivotButton="0" quotePrefix="0" xfId="0">
      <alignment vertical="center"/>
    </xf>
    <xf numFmtId="0" fontId="17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18" fillId="0" borderId="1" applyAlignment="1" pivotButton="0" quotePrefix="0" xfId="0">
      <alignment vertical="top" wrapText="1"/>
    </xf>
    <xf numFmtId="0" fontId="19" fillId="0" borderId="1" applyAlignment="1" pivotButton="0" quotePrefix="0" xfId="0">
      <alignment vertical="top" wrapText="1"/>
    </xf>
    <xf numFmtId="1" fontId="15" fillId="4" borderId="1" applyAlignment="1" pivotButton="0" quotePrefix="0" xfId="0">
      <alignment horizontal="center" vertical="top"/>
    </xf>
    <xf numFmtId="0" fontId="15" fillId="4" borderId="1" applyAlignment="1" pivotButton="0" quotePrefix="0" xfId="0">
      <alignment horizontal="center" vertical="top"/>
    </xf>
    <xf numFmtId="0" fontId="15" fillId="4" borderId="1" applyAlignment="1" pivotButton="0" quotePrefix="0" xfId="0">
      <alignment vertical="top" wrapText="1"/>
    </xf>
    <xf numFmtId="0" fontId="1" fillId="0" borderId="1" applyAlignment="1" pivotButton="0" quotePrefix="0" xfId="0">
      <alignment vertical="top" wrapText="1"/>
    </xf>
    <xf numFmtId="165" fontId="20" fillId="0" borderId="1" applyAlignment="1" pivotButton="0" quotePrefix="0" xfId="0">
      <alignment horizontal="center" vertical="top"/>
    </xf>
    <xf numFmtId="0" fontId="1" fillId="2" borderId="1" pivotButton="0" quotePrefix="0" xfId="0"/>
    <xf numFmtId="0" fontId="0" fillId="2" borderId="1" pivotButton="0" quotePrefix="0" xfId="0"/>
    <xf numFmtId="1" fontId="1" fillId="2" borderId="1" applyAlignment="1" pivotButton="0" quotePrefix="0" xfId="0">
      <alignment horizontal="center"/>
    </xf>
    <xf numFmtId="165" fontId="1" fillId="2" borderId="1" applyAlignment="1" pivotButton="0" quotePrefix="0" xfId="0">
      <alignment horizontal="center" wrapText="1"/>
    </xf>
    <xf numFmtId="0" fontId="6" fillId="0" borderId="1" pivotButton="0" quotePrefix="0" xfId="0"/>
    <xf numFmtId="0" fontId="0" fillId="0" borderId="1" pivotButton="0" quotePrefix="0" xfId="0"/>
    <xf numFmtId="1" fontId="20" fillId="0" borderId="1" applyAlignment="1" pivotButton="0" quotePrefix="0" xfId="0">
      <alignment horizontal="center" wrapText="1"/>
    </xf>
    <xf numFmtId="0" fontId="20" fillId="0" borderId="1" applyAlignment="1" pivotButton="0" quotePrefix="0" xfId="0">
      <alignment horizontal="center" wrapText="1"/>
    </xf>
    <xf numFmtId="0" fontId="21" fillId="5" borderId="1" pivotButton="0" quotePrefix="0" xfId="0"/>
    <xf numFmtId="1" fontId="15" fillId="4" borderId="1" pivotButton="0" quotePrefix="0" xfId="0"/>
    <xf numFmtId="1" fontId="1" fillId="2" borderId="1" pivotButton="0" quotePrefix="0" xfId="0"/>
    <xf numFmtId="1" fontId="20" fillId="0" borderId="1" pivotButton="0" quotePrefix="0" xfId="0"/>
    <xf numFmtId="1" fontId="20" fillId="0" borderId="1" applyAlignment="1" pivotButton="0" quotePrefix="0" xfId="0">
      <alignment horizontal="center"/>
    </xf>
    <xf numFmtId="0" fontId="22" fillId="0" borderId="1" applyAlignment="1" pivotButton="0" quotePrefix="0" xfId="0">
      <alignment horizontal="left"/>
    </xf>
    <xf numFmtId="165" fontId="22" fillId="0" borderId="1" applyAlignment="1" pivotButton="0" quotePrefix="0" xfId="0">
      <alignment horizontal="center"/>
    </xf>
    <xf numFmtId="1" fontId="22" fillId="0" borderId="1" applyAlignment="1" pivotButton="0" quotePrefix="0" xfId="0">
      <alignment horizontal="center"/>
    </xf>
    <xf numFmtId="0" fontId="22" fillId="0" borderId="1" applyAlignment="1" pivotButton="0" quotePrefix="0" xfId="0">
      <alignment horizontal="center"/>
    </xf>
    <xf numFmtId="164" fontId="22" fillId="0" borderId="1" applyAlignment="1" pivotButton="0" quotePrefix="0" xfId="0">
      <alignment horizontal="center"/>
    </xf>
    <xf numFmtId="0" fontId="5" fillId="0" borderId="0" pivotButton="0" quotePrefix="0" xfId="0"/>
    <xf numFmtId="165" fontId="20" fillId="0" borderId="1" applyAlignment="1" pivotButton="0" quotePrefix="0" xfId="0">
      <alignment horizontal="center"/>
    </xf>
    <xf numFmtId="165" fontId="1" fillId="2" borderId="1" applyAlignment="1" pivotButton="0" quotePrefix="0" xfId="0">
      <alignment horizontal="center"/>
    </xf>
    <xf numFmtId="0" fontId="2" fillId="0" borderId="0" pivotButton="0" quotePrefix="0" xfId="0"/>
  </cellXfs>
  <cellStyles count="1">
    <cellStyle name="Normal" xfId="0" builtinId="0" hidden="0"/>
  </cellStyles>
  <dxfs count="2">
    <dxf>
      <font>
        <name val="Arial"/>
        <b val="1"/>
        <color rgb="00B23B2E"/>
      </font>
      <fill>
        <patternFill patternType="solid">
          <fgColor rgb="00FBEDEB"/>
          <bgColor rgb="00FBEDEB"/>
        </patternFill>
      </fill>
    </dxf>
    <dxf>
      <font>
        <name val="Arial"/>
        <b val="1"/>
        <color rgb="00F4C7C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1</row>
      <rowOff>0</rowOff>
    </from>
    <ext cx="1390650" cy="4953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tabColor rgb="001B2C44"/>
    <outlinePr summaryBelow="1" summaryRight="1"/>
    <pageSetUpPr fitToPage="1"/>
  </sheetPr>
  <dimension ref="A4:C4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90" customWidth="1" min="3" max="3"/>
  </cols>
  <sheetData>
    <row r="2" ht="44" customHeight="1"/>
    <row r="4" ht="4" customHeight="1">
      <c r="A4" s="1" t="n"/>
      <c r="B4" s="1" t="n"/>
      <c r="C4" s="1" t="n"/>
    </row>
    <row r="6">
      <c r="B6" s="2" t="inlineStr">
        <is>
          <t>Exterior Services Vendor Qualification Scorecard</t>
        </is>
      </c>
    </row>
    <row r="7">
      <c r="B7" s="3" t="inlineStr">
        <is>
          <t>Compare exterior services contractors on insurance, safety, workforce, coverage and price, side by side.</t>
        </is>
      </c>
    </row>
    <row r="9">
      <c r="B9" s="4" t="inlineStr">
        <is>
          <t>How to use it</t>
        </is>
      </c>
      <c r="C9" s="5" t="n"/>
    </row>
    <row r="10">
      <c r="B10" s="6" t="inlineStr">
        <is>
          <t>1. Scorecard</t>
        </is>
      </c>
      <c r="C10" s="7" t="inlineStr">
        <is>
          <t>Name up to five bidders and enter each one's annual price for the same scope. Score every criterion from 1 to 5 against the documents and answers each bidder gives you.</t>
        </is>
      </c>
    </row>
    <row r="11">
      <c r="B11" s="6" t="inlineStr">
        <is>
          <t>2. Coverage</t>
        </is>
      </c>
      <c r="C11" s="7" t="inlineStr">
        <is>
          <t>List the markets you need. For each bidder, pick own crews, subcontracted or not covered.</t>
        </is>
      </c>
    </row>
    <row r="12">
      <c r="B12" s="6" t="inlineStr">
        <is>
          <t>3. Summary</t>
        </is>
      </c>
      <c r="C12" s="7" t="inlineStr">
        <is>
          <t>Weighted scores, rank, must-pass results, points by category and coverage, side by side.</t>
        </is>
      </c>
    </row>
    <row r="14">
      <c r="B14" s="4" t="inlineStr">
        <is>
          <t>Scoring scale</t>
        </is>
      </c>
      <c r="C14" s="5" t="n"/>
    </row>
    <row r="15">
      <c r="B15" s="6" t="inlineStr">
        <is>
          <t>5</t>
        </is>
      </c>
      <c r="C15" s="7" t="inlineStr">
        <is>
          <t>Exceeds what good looks like, fully documented.</t>
        </is>
      </c>
    </row>
    <row r="16">
      <c r="B16" s="6" t="inlineStr">
        <is>
          <t>4</t>
        </is>
      </c>
      <c r="C16" s="7" t="inlineStr">
        <is>
          <t>Meets it, with documents in hand.</t>
        </is>
      </c>
    </row>
    <row r="17">
      <c r="B17" s="6" t="inlineStr">
        <is>
          <t>3</t>
        </is>
      </c>
      <c r="C17" s="7" t="inlineStr">
        <is>
          <t>Meets it.</t>
        </is>
      </c>
    </row>
    <row r="18">
      <c r="B18" s="6" t="inlineStr">
        <is>
          <t>2</t>
        </is>
      </c>
      <c r="C18" s="7" t="inlineStr">
        <is>
          <t>Partly meets it, or answers without documents.</t>
        </is>
      </c>
    </row>
    <row r="19">
      <c r="B19" s="6" t="inlineStr">
        <is>
          <t>1</t>
        </is>
      </c>
      <c r="C19" s="7" t="inlineStr">
        <is>
          <t>The red flag, or nothing provided.</t>
        </is>
      </c>
    </row>
    <row r="20">
      <c r="B20" s="6" t="inlineStr">
        <is>
          <t>Blank</t>
        </is>
      </c>
      <c r="C20" s="7" t="inlineStr">
        <is>
          <t>Not scored yet. Counts as zero until you score it, and the Summary shows how many are left.</t>
        </is>
      </c>
    </row>
    <row r="22">
      <c r="B22" s="4" t="inlineStr">
        <is>
          <t>How the score works</t>
        </is>
      </c>
      <c r="C22" s="5" t="n"/>
    </row>
    <row r="23">
      <c r="B23" s="6" t="inlineStr">
        <is>
          <t>Weights</t>
        </is>
      </c>
      <c r="C23" s="7" t="inlineStr">
        <is>
          <t>Starting weights total 100. Change any weight to match your priorities; the score is scaled to 100 whatever the total.</t>
        </is>
      </c>
    </row>
    <row r="24">
      <c r="B24" s="6" t="inlineStr">
        <is>
          <t>Weighted score</t>
        </is>
      </c>
      <c r="C24" s="7" t="inlineStr">
        <is>
          <t>Each criterion adds weight x score / 5. A criterion weighted 10 and scored 4 adds 8 points.</t>
        </is>
      </c>
    </row>
    <row r="25">
      <c r="B25" s="6" t="inlineStr">
        <is>
          <t>Must pass</t>
        </is>
      </c>
      <c r="C25" s="7" t="inlineStr">
        <is>
          <t>A must-pass criterion scored below 3 fails the bidder, whatever its total, and leaves it out of the rank. Change Must pass to Yes or No for any criterion.</t>
        </is>
      </c>
    </row>
    <row r="26">
      <c r="B26" s="6" t="inlineStr">
        <is>
          <t>Price</t>
        </is>
      </c>
      <c r="C26" s="7" t="inlineStr">
        <is>
          <t>Price is scored for you: 5 x the lowest price / this bidder's price. Compare bids for the same scope only.</t>
        </is>
      </c>
    </row>
    <row r="27">
      <c r="B27" s="6" t="inlineStr">
        <is>
          <t>Price check</t>
        </is>
      </c>
      <c r="C27" s="7" t="inlineStr">
        <is>
          <t>A price far below the median of all bids is flagged. Ask why before you rank it first.</t>
        </is>
      </c>
    </row>
    <row r="29">
      <c r="B29" s="4" t="inlineStr">
        <is>
          <t>Color legend</t>
        </is>
      </c>
      <c r="C29" s="5" t="n"/>
    </row>
    <row r="30">
      <c r="B30" s="8" t="inlineStr">
        <is>
          <t>Blue text, light blue fill</t>
        </is>
      </c>
      <c r="C30" s="7" t="inlineStr">
        <is>
          <t>Your inputs. Type or pick from the list.</t>
        </is>
      </c>
    </row>
    <row r="31">
      <c r="B31" s="9" t="inlineStr">
        <is>
          <t>Black text</t>
        </is>
      </c>
      <c r="C31" s="7" t="inlineStr">
        <is>
          <t>Formulas. Do not overwrite them.</t>
        </is>
      </c>
    </row>
    <row r="32">
      <c r="B32" s="10" t="inlineStr">
        <is>
          <t>Green text</t>
        </is>
      </c>
      <c r="C32" s="7" t="inlineStr">
        <is>
          <t>Pulled from another tab.</t>
        </is>
      </c>
    </row>
    <row r="33">
      <c r="B33" s="11" t="inlineStr">
        <is>
          <t>Grey italic row</t>
        </is>
      </c>
      <c r="C33" s="7" t="inlineStr">
        <is>
          <t>Example only. It is not counted.</t>
        </is>
      </c>
    </row>
    <row r="35">
      <c r="B35" s="4" t="inlineStr">
        <is>
          <t>Ask every bidder for</t>
        </is>
      </c>
      <c r="C35" s="5" t="n"/>
    </row>
    <row r="36">
      <c r="B36" s="6" t="inlineStr">
        <is>
          <t>Insurance</t>
        </is>
      </c>
      <c r="C36" s="7" t="inlineStr">
        <is>
          <t>A certificate of insurance for every policy you require, naming your property, and the endorsements your contract calls for.</t>
        </is>
      </c>
    </row>
    <row r="37">
      <c r="B37" s="6" t="inlineStr">
        <is>
          <t>Safety</t>
        </is>
      </c>
      <c r="C37" s="7" t="inlineStr">
        <is>
          <t>The written safety program, a site-specific plan for at-height work, technician certifications, equipment inspection records, and EMR and TRIR if your process uses them.</t>
        </is>
      </c>
    </row>
    <row r="38">
      <c r="B38" s="6" t="inlineStr">
        <is>
          <t>Workforce</t>
        </is>
      </c>
      <c r="C38" s="7" t="inlineStr">
        <is>
          <t>Who does the work in every market: employees or subcontractors.</t>
        </is>
      </c>
    </row>
    <row r="39">
      <c r="B39" s="6" t="inlineStr">
        <is>
          <t>References</t>
        </is>
      </c>
      <c r="C39" s="7" t="inlineStr">
        <is>
          <t>Buildings like yours, at your height and scale.</t>
        </is>
      </c>
    </row>
    <row r="40">
      <c r="B40" s="6" t="inlineStr">
        <is>
          <t>Onboarding</t>
        </is>
      </c>
      <c r="C40" s="7" t="inlineStr">
        <is>
          <t>Confirmation that they can complete your vendor onboarding and compliance platform.</t>
        </is>
      </c>
    </row>
    <row r="42">
      <c r="B42" s="4" t="inlineStr">
        <is>
          <t>Qualify S&amp;K</t>
        </is>
      </c>
      <c r="C42" s="5" t="n"/>
    </row>
    <row r="43">
      <c r="B43" s="6" t="inlineStr">
        <is>
          <t>S&amp;K Building Services</t>
        </is>
      </c>
      <c r="C43" s="7" t="inlineStr">
        <is>
          <t>Ask for our certificates of insurance and safety documentation, or request a quote.</t>
        </is>
      </c>
    </row>
    <row r="44">
      <c r="B44" s="6" t="inlineStr">
        <is>
          <t>Call</t>
        </is>
      </c>
      <c r="C44" s="7" t="inlineStr">
        <is>
          <t>(317) 635-5305</t>
        </is>
      </c>
    </row>
    <row r="45">
      <c r="B45" s="6" t="inlineStr">
        <is>
          <t>Web</t>
        </is>
      </c>
      <c r="C45" s="7" t="inlineStr">
        <is>
          <t>skbuildingservices.com</t>
        </is>
      </c>
    </row>
    <row r="47">
      <c r="B47" s="12" t="inlineStr">
        <is>
          <t>©2026 S&amp;K Building Services, Inc.</t>
        </is>
      </c>
    </row>
  </sheetData>
  <pageMargins left="0.75" right="0.75" top="1" bottom="1" header="0.5" footer="0.5"/>
  <pageSetup orientation="portrait" fitToHeight="0" fitToWidth="1"/>
  <headerFooter>
    <oddHeader/>
    <oddFooter>&amp;LS&amp;&amp;K Building Services | Exterior Services Vendor Qualification Scorecard&amp;RPage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426DAD"/>
    <outlinePr summaryBelow="1" summaryRight="1"/>
    <pageSetUpPr fitToPage="1"/>
  </sheetPr>
  <dimension ref="A1:L29"/>
  <sheetViews>
    <sheetView showGridLines="0" workbookViewId="0">
      <pane xSplit="6" ySplit="9" topLeftCell="G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26" customWidth="1" min="2" max="2"/>
    <col width="44" customWidth="1" min="3" max="3"/>
    <col width="32" customWidth="1" min="4" max="4"/>
    <col width="9" customWidth="1" min="5" max="5"/>
    <col width="9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30" customWidth="1" min="12" max="12"/>
  </cols>
  <sheetData>
    <row r="1" ht="8" customHeight="1">
      <c r="A1" s="13" t="n"/>
      <c r="B1" s="13" t="n"/>
      <c r="C1" s="13" t="n"/>
      <c r="D1" s="13" t="n"/>
      <c r="E1" s="13" t="n"/>
      <c r="F1" s="13" t="n"/>
      <c r="G1" s="13" t="n"/>
      <c r="H1" s="13" t="n"/>
      <c r="I1" s="13" t="n"/>
      <c r="J1" s="13" t="n"/>
      <c r="K1" s="13" t="n"/>
      <c r="L1" s="13" t="n"/>
    </row>
    <row r="2" ht="30" customHeight="1">
      <c r="A2" s="14" t="inlineStr">
        <is>
          <t>Scorecard</t>
        </is>
      </c>
      <c r="B2" s="13" t="n"/>
      <c r="C2" s="13" t="n"/>
      <c r="D2" s="13" t="n"/>
      <c r="E2" s="13" t="n"/>
      <c r="F2" s="13" t="n"/>
      <c r="G2" s="13" t="n"/>
      <c r="H2" s="13" t="n"/>
      <c r="I2" s="13" t="n"/>
      <c r="J2" s="13" t="n"/>
      <c r="K2" s="13" t="n"/>
      <c r="L2" s="13" t="n"/>
    </row>
    <row r="3" ht="20" customHeight="1">
      <c r="A3" s="15" t="inlineStr">
        <is>
          <t>Score each criterion 1 to 5. Blue cells are yours; scores, rank and checks calculate.</t>
        </is>
      </c>
      <c r="B3" s="13" t="n"/>
      <c r="C3" s="13" t="n"/>
      <c r="D3" s="13" t="n"/>
      <c r="E3" s="13" t="n"/>
      <c r="F3" s="13" t="n"/>
      <c r="G3" s="13" t="n"/>
      <c r="H3" s="13" t="n"/>
      <c r="I3" s="13" t="n"/>
      <c r="J3" s="13" t="n"/>
      <c r="K3" s="13" t="n"/>
      <c r="L3" s="13" t="n"/>
    </row>
    <row r="4" ht="4" customHeight="1">
      <c r="A4" s="1" t="n"/>
      <c r="B4" s="1" t="n"/>
      <c r="C4" s="1" t="n"/>
      <c r="D4" s="1" t="n"/>
      <c r="E4" s="1" t="n"/>
      <c r="F4" s="1" t="n"/>
      <c r="G4" s="1" t="n"/>
      <c r="H4" s="1" t="n"/>
      <c r="I4" s="1" t="n"/>
      <c r="J4" s="1" t="n"/>
      <c r="K4" s="1" t="n"/>
      <c r="L4" s="1" t="n"/>
    </row>
    <row r="6">
      <c r="A6" s="16" t="inlineStr">
        <is>
          <t>Bidder name</t>
        </is>
      </c>
      <c r="G6" s="17" t="n"/>
      <c r="H6" s="17" t="n"/>
      <c r="I6" s="17" t="n"/>
      <c r="J6" s="17" t="n"/>
      <c r="K6" s="17" t="n"/>
    </row>
    <row r="7">
      <c r="A7" s="16" t="inlineStr">
        <is>
          <t>Annual price for the same scope ($)</t>
        </is>
      </c>
      <c r="G7" s="18" t="n"/>
      <c r="H7" s="18" t="n"/>
      <c r="I7" s="18" t="n"/>
      <c r="J7" s="18" t="n"/>
      <c r="K7" s="18" t="n"/>
    </row>
    <row r="8">
      <c r="A8" s="16" t="inlineStr">
        <is>
          <t>Flag a price more than this far below the median of all prices</t>
        </is>
      </c>
      <c r="G8" s="19" t="n">
        <v>0.2</v>
      </c>
      <c r="H8" s="20" t="inlineStr">
        <is>
          <t>Your threshold. Change it to suit your market.</t>
        </is>
      </c>
    </row>
    <row r="9" ht="30" customHeight="1">
      <c r="A9" s="21" t="inlineStr">
        <is>
          <t>Category</t>
        </is>
      </c>
      <c r="B9" s="21" t="inlineStr">
        <is>
          <t>Criterion</t>
        </is>
      </c>
      <c r="C9" s="21" t="inlineStr">
        <is>
          <t>What good looks like</t>
        </is>
      </c>
      <c r="D9" s="21" t="inlineStr">
        <is>
          <t>Red flag</t>
        </is>
      </c>
      <c r="E9" s="21" t="inlineStr">
        <is>
          <t>Weight</t>
        </is>
      </c>
      <c r="F9" s="21" t="inlineStr">
        <is>
          <t>Must pass</t>
        </is>
      </c>
      <c r="G9" s="22">
        <f>IF(G6="","Bidder 1",G6)</f>
        <v/>
      </c>
      <c r="H9" s="22">
        <f>IF(H6="","Bidder 2",H6)</f>
        <v/>
      </c>
      <c r="I9" s="22">
        <f>IF(I6="","Bidder 3",I6)</f>
        <v/>
      </c>
      <c r="J9" s="22">
        <f>IF(J6="","Bidder 4",J6)</f>
        <v/>
      </c>
      <c r="K9" s="22">
        <f>IF(K6="","Bidder 5",K6)</f>
        <v/>
      </c>
      <c r="L9" s="23" t="inlineStr">
        <is>
          <t>Notes</t>
        </is>
      </c>
    </row>
    <row r="10" ht="38" customHeight="1">
      <c r="A10" s="24" t="inlineStr">
        <is>
          <t>Workforce</t>
        </is>
      </c>
      <c r="B10" s="25" t="inlineStr">
        <is>
          <t>Who does the work</t>
        </is>
      </c>
      <c r="C10" s="26" t="inlineStr">
        <is>
          <t>W2 employees of the company you hire</t>
        </is>
      </c>
      <c r="D10" s="27" t="inlineStr">
        <is>
          <t>Unnamed subcontractors you cannot vet</t>
        </is>
      </c>
      <c r="E10" s="28" t="n">
        <v>10</v>
      </c>
      <c r="F10" s="29" t="inlineStr">
        <is>
          <t>No</t>
        </is>
      </c>
      <c r="G10" s="28" t="n"/>
      <c r="H10" s="28" t="n"/>
      <c r="I10" s="28" t="n"/>
      <c r="J10" s="28" t="n"/>
      <c r="K10" s="28" t="n"/>
      <c r="L10" s="30" t="n"/>
    </row>
    <row r="11" ht="38" customHeight="1">
      <c r="A11" s="31" t="inlineStr">
        <is>
          <t>Workforce</t>
        </is>
      </c>
      <c r="B11" s="25" t="inlineStr">
        <is>
          <t>Subcontracting</t>
        </is>
      </c>
      <c r="C11" s="26" t="inlineStr">
        <is>
          <t>Any subcontractor is named and held to the same insurance and safety standards</t>
        </is>
      </c>
      <c r="D11" s="27" t="inlineStr">
        <is>
          <t>Vague answers on who does the work</t>
        </is>
      </c>
      <c r="E11" s="28" t="n">
        <v>5</v>
      </c>
      <c r="F11" s="29" t="inlineStr">
        <is>
          <t>No</t>
        </is>
      </c>
      <c r="G11" s="28" t="n"/>
      <c r="H11" s="28" t="n"/>
      <c r="I11" s="28" t="n"/>
      <c r="J11" s="28" t="n"/>
      <c r="K11" s="28" t="n"/>
      <c r="L11" s="30" t="n"/>
    </row>
    <row r="12" ht="38" customHeight="1">
      <c r="A12" s="24" t="inlineStr">
        <is>
          <t>Insurance</t>
        </is>
      </c>
      <c r="B12" s="25" t="inlineStr">
        <is>
          <t>Certificate of insurance</t>
        </is>
      </c>
      <c r="C12" s="26" t="inlineStr">
        <is>
          <t>A current certificate for every policy you require, naming your property, delivered before work starts</t>
        </is>
      </c>
      <c r="D12" s="27" t="inlineStr">
        <is>
          <t>A slow or missing certificate</t>
        </is>
      </c>
      <c r="E12" s="28" t="n">
        <v>8</v>
      </c>
      <c r="F12" s="29" t="inlineStr">
        <is>
          <t>Yes</t>
        </is>
      </c>
      <c r="G12" s="28" t="n"/>
      <c r="H12" s="28" t="n"/>
      <c r="I12" s="28" t="n"/>
      <c r="J12" s="28" t="n"/>
      <c r="K12" s="28" t="n"/>
      <c r="L12" s="30" t="n"/>
    </row>
    <row r="13" ht="38" customHeight="1">
      <c r="A13" s="31" t="inlineStr">
        <is>
          <t>Insurance</t>
        </is>
      </c>
      <c r="B13" s="25" t="inlineStr">
        <is>
          <t>Endorsements</t>
        </is>
      </c>
      <c r="C13" s="26" t="inlineStr">
        <is>
          <t>Additional insured, waiver of subrogation and primary and non-contributory wording where your contract requires them</t>
        </is>
      </c>
      <c r="D13" s="27" t="inlineStr">
        <is>
          <t>A certificate with no endorsements behind it</t>
        </is>
      </c>
      <c r="E13" s="28" t="n">
        <v>7</v>
      </c>
      <c r="F13" s="29" t="inlineStr">
        <is>
          <t>No</t>
        </is>
      </c>
      <c r="G13" s="28" t="n"/>
      <c r="H13" s="28" t="n"/>
      <c r="I13" s="28" t="n"/>
      <c r="J13" s="28" t="n"/>
      <c r="K13" s="28" t="n"/>
      <c r="L13" s="30" t="n"/>
    </row>
    <row r="14" ht="38" customHeight="1">
      <c r="A14" s="24" t="inlineStr">
        <is>
          <t>Safety</t>
        </is>
      </c>
      <c r="B14" s="25" t="inlineStr">
        <is>
          <t>Safety program</t>
        </is>
      </c>
      <c r="C14" s="26" t="inlineStr">
        <is>
          <t>A written program, with training records behind it</t>
        </is>
      </c>
      <c r="D14" s="27" t="inlineStr">
        <is>
          <t>Cannot describe it in detail</t>
        </is>
      </c>
      <c r="E14" s="28" t="n">
        <v>7</v>
      </c>
      <c r="F14" s="29" t="inlineStr">
        <is>
          <t>No</t>
        </is>
      </c>
      <c r="G14" s="28" t="n"/>
      <c r="H14" s="28" t="n"/>
      <c r="I14" s="28" t="n"/>
      <c r="J14" s="28" t="n"/>
      <c r="K14" s="28" t="n"/>
      <c r="L14" s="30" t="n"/>
    </row>
    <row r="15" ht="38" customHeight="1">
      <c r="A15" s="31" t="inlineStr">
        <is>
          <t>Safety</t>
        </is>
      </c>
      <c r="B15" s="25" t="inlineStr">
        <is>
          <t>Site-specific safety plan</t>
        </is>
      </c>
      <c r="C15" s="26" t="inlineStr">
        <is>
          <t>A plan for every at-height job</t>
        </is>
      </c>
      <c r="D15" s="27" t="inlineStr">
        <is>
          <t>No mention of a safety plan for at-height work</t>
        </is>
      </c>
      <c r="E15" s="28" t="n">
        <v>6</v>
      </c>
      <c r="F15" s="29" t="inlineStr">
        <is>
          <t>No</t>
        </is>
      </c>
      <c r="G15" s="28" t="n"/>
      <c r="H15" s="28" t="n"/>
      <c r="I15" s="28" t="n"/>
      <c r="J15" s="28" t="n"/>
      <c r="K15" s="28" t="n"/>
      <c r="L15" s="30" t="n"/>
    </row>
    <row r="16" ht="38" customHeight="1">
      <c r="A16" s="31" t="inlineStr">
        <is>
          <t>Safety</t>
        </is>
      </c>
      <c r="B16" s="25" t="inlineStr">
        <is>
          <t>At-height qualification</t>
        </is>
      </c>
      <c r="C16" s="26" t="inlineStr">
        <is>
          <t>Technicians certified before at-height work; asks for your written anchor certification before rope descent work</t>
        </is>
      </c>
      <c r="D16" s="27" t="inlineStr">
        <is>
          <t>Never asks about anchors</t>
        </is>
      </c>
      <c r="E16" s="28" t="n">
        <v>7</v>
      </c>
      <c r="F16" s="29" t="inlineStr">
        <is>
          <t>Yes</t>
        </is>
      </c>
      <c r="G16" s="28" t="n"/>
      <c r="H16" s="28" t="n"/>
      <c r="I16" s="28" t="n"/>
      <c r="J16" s="28" t="n"/>
      <c r="K16" s="28" t="n"/>
      <c r="L16" s="30" t="n"/>
    </row>
    <row r="17" ht="38" customHeight="1">
      <c r="A17" s="31" t="inlineStr">
        <is>
          <t>Safety</t>
        </is>
      </c>
      <c r="B17" s="25" t="inlineStr">
        <is>
          <t>Safety performance</t>
        </is>
      </c>
      <c r="C17" s="26" t="inlineStr">
        <is>
          <t>Three years of EMR and TRIR, if your process uses them, with a steady or improving trend</t>
        </is>
      </c>
      <c r="D17" s="27" t="inlineStr">
        <is>
          <t>Will not share them</t>
        </is>
      </c>
      <c r="E17" s="28" t="n">
        <v>5</v>
      </c>
      <c r="F17" s="29" t="inlineStr">
        <is>
          <t>No</t>
        </is>
      </c>
      <c r="G17" s="28" t="n"/>
      <c r="H17" s="28" t="n"/>
      <c r="I17" s="28" t="n"/>
      <c r="J17" s="28" t="n"/>
      <c r="K17" s="28" t="n"/>
      <c r="L17" s="30" t="n"/>
    </row>
    <row r="18" ht="38" customHeight="1">
      <c r="A18" s="24" t="inlineStr">
        <is>
          <t>Experience</t>
        </is>
      </c>
      <c r="B18" s="25" t="inlineStr">
        <is>
          <t>Comparable references</t>
        </is>
      </c>
      <c r="C18" s="26" t="inlineStr">
        <is>
          <t>References on buildings like yours, at your height and scale</t>
        </is>
      </c>
      <c r="D18" s="27" t="inlineStr">
        <is>
          <t>No comparable references</t>
        </is>
      </c>
      <c r="E18" s="28" t="n">
        <v>10</v>
      </c>
      <c r="F18" s="29" t="inlineStr">
        <is>
          <t>No</t>
        </is>
      </c>
      <c r="G18" s="28" t="n"/>
      <c r="H18" s="28" t="n"/>
      <c r="I18" s="28" t="n"/>
      <c r="J18" s="28" t="n"/>
      <c r="K18" s="28" t="n"/>
      <c r="L18" s="30" t="n"/>
    </row>
    <row r="19" ht="38" customHeight="1">
      <c r="A19" s="24" t="inlineStr">
        <is>
          <t>Coverage</t>
        </is>
      </c>
      <c r="B19" s="25" t="inlineStr">
        <is>
          <t>Own crews in your markets</t>
        </is>
      </c>
      <c r="C19" s="26" t="inlineStr">
        <is>
          <t>Its own crews in every market you need (see the Coverage tab)</t>
        </is>
      </c>
      <c r="D19" s="27" t="inlineStr">
        <is>
          <t>Coverage outside its footprint left vague</t>
        </is>
      </c>
      <c r="E19" s="28" t="n">
        <v>10</v>
      </c>
      <c r="F19" s="29" t="inlineStr">
        <is>
          <t>No</t>
        </is>
      </c>
      <c r="G19" s="28" t="n"/>
      <c r="H19" s="28" t="n"/>
      <c r="I19" s="28" t="n"/>
      <c r="J19" s="28" t="n"/>
      <c r="K19" s="28" t="n"/>
      <c r="L19" s="30" t="n"/>
    </row>
    <row r="20" ht="38" customHeight="1">
      <c r="A20" s="24" t="inlineStr">
        <is>
          <t>Procurement fit</t>
        </is>
      </c>
      <c r="B20" s="25" t="inlineStr">
        <is>
          <t>Onboarding and compliance</t>
        </is>
      </c>
      <c r="C20" s="26" t="inlineStr">
        <is>
          <t>Can complete your vendor onboarding and compliance platform requirements</t>
        </is>
      </c>
      <c r="D20" s="27" t="inlineStr">
        <is>
          <t>Cannot get through vendor onboarding</t>
        </is>
      </c>
      <c r="E20" s="28" t="n">
        <v>5</v>
      </c>
      <c r="F20" s="29" t="inlineStr">
        <is>
          <t>Yes</t>
        </is>
      </c>
      <c r="G20" s="28" t="n"/>
      <c r="H20" s="28" t="n"/>
      <c r="I20" s="28" t="n"/>
      <c r="J20" s="28" t="n"/>
      <c r="K20" s="28" t="n"/>
      <c r="L20" s="30" t="n"/>
    </row>
    <row r="21" ht="38" customHeight="1">
      <c r="A21" s="24" t="inlineStr">
        <is>
          <t>Proposal</t>
        </is>
      </c>
      <c r="B21" s="25" t="inlineStr">
        <is>
          <t>Scope</t>
        </is>
      </c>
      <c r="C21" s="26" t="inlineStr">
        <is>
          <t>Quantities per building, sides and elevations, and the access method per elevation</t>
        </is>
      </c>
      <c r="D21" s="27" t="inlineStr">
        <is>
          <t>"All windows" with no quantities or access method</t>
        </is>
      </c>
      <c r="E21" s="28" t="n">
        <v>5</v>
      </c>
      <c r="F21" s="29" t="inlineStr">
        <is>
          <t>No</t>
        </is>
      </c>
      <c r="G21" s="28" t="n"/>
      <c r="H21" s="28" t="n"/>
      <c r="I21" s="28" t="n"/>
      <c r="J21" s="28" t="n"/>
      <c r="K21" s="28" t="n"/>
      <c r="L21" s="30" t="n"/>
    </row>
    <row r="22" ht="38" customHeight="1">
      <c r="A22" s="31" t="inlineStr">
        <is>
          <t>Proposal</t>
        </is>
      </c>
      <c r="B22" s="25" t="inlineStr">
        <is>
          <t>Contract terms</t>
        </is>
      </c>
      <c r="C22" s="26" t="inlineStr">
        <is>
          <t>Capped or indexed escalators, a reasonable renewal notice, termination for convenience, a change-order process</t>
        </is>
      </c>
      <c r="D22" s="27" t="inlineStr">
        <is>
          <t>Uncapped escalators or auto-renewal with a short notice window</t>
        </is>
      </c>
      <c r="E22" s="28" t="n">
        <v>5</v>
      </c>
      <c r="F22" s="29" t="inlineStr">
        <is>
          <t>No</t>
        </is>
      </c>
      <c r="G22" s="28" t="n"/>
      <c r="H22" s="28" t="n"/>
      <c r="I22" s="28" t="n"/>
      <c r="J22" s="28" t="n"/>
      <c r="K22" s="28" t="n"/>
      <c r="L22" s="30" t="n"/>
    </row>
    <row r="23" ht="38" customHeight="1">
      <c r="A23" s="24" t="inlineStr">
        <is>
          <t>Price</t>
        </is>
      </c>
      <c r="B23" s="25" t="inlineStr">
        <is>
          <t>Price</t>
        </is>
      </c>
      <c r="C23" s="26" t="inlineStr">
        <is>
          <t>Line-item pricing per building and service. Scored automatically from the prices you enter</t>
        </is>
      </c>
      <c r="D23" s="27" t="inlineStr">
        <is>
          <t>A total far below the others with no explanation, or no breakdown</t>
        </is>
      </c>
      <c r="E23" s="28" t="n">
        <v>10</v>
      </c>
      <c r="F23" s="29" t="inlineStr">
        <is>
          <t>No</t>
        </is>
      </c>
      <c r="G23" s="32">
        <f>IF(OR(G$7="",N(G$7)&lt;=0),"",ROUND(5*MIN($G$7:$K$7)/G$7,1))</f>
        <v/>
      </c>
      <c r="H23" s="32">
        <f>IF(OR(H$7="",N(H$7)&lt;=0),"",ROUND(5*MIN($G$7:$K$7)/H$7,1))</f>
        <v/>
      </c>
      <c r="I23" s="32">
        <f>IF(OR(I$7="",N(I$7)&lt;=0),"",ROUND(5*MIN($G$7:$K$7)/I$7,1))</f>
        <v/>
      </c>
      <c r="J23" s="32">
        <f>IF(OR(J$7="",N(J$7)&lt;=0),"",ROUND(5*MIN($G$7:$K$7)/J$7,1))</f>
        <v/>
      </c>
      <c r="K23" s="32">
        <f>IF(OR(K$7="",N(K$7)&lt;=0),"",ROUND(5*MIN($G$7:$K$7)/K$7,1))</f>
        <v/>
      </c>
      <c r="L23" s="30" t="n"/>
    </row>
    <row r="24">
      <c r="A24" s="33" t="inlineStr">
        <is>
          <t>Weighted score (out of 100)</t>
        </is>
      </c>
      <c r="B24" s="34" t="n"/>
      <c r="C24" s="34" t="n"/>
      <c r="D24" s="34" t="n"/>
      <c r="E24" s="35">
        <f>SUM($E$10:$E$23)</f>
        <v/>
      </c>
      <c r="F24" s="33" t="n"/>
      <c r="G24" s="36">
        <f>IF(AND(G$6="",COUNT(G10:G23)=0),"",ROUND(SUMPRODUCT($E$10:$E$23,G10:G23)/5/SUM($E$10:$E$23)*100,1))</f>
        <v/>
      </c>
      <c r="H24" s="36">
        <f>IF(AND(H$6="",COUNT(H10:H23)=0),"",ROUND(SUMPRODUCT($E$10:$E$23,H10:H23)/5/SUM($E$10:$E$23)*100,1))</f>
        <v/>
      </c>
      <c r="I24" s="36">
        <f>IF(AND(I$6="",COUNT(I10:I23)=0),"",ROUND(SUMPRODUCT($E$10:$E$23,I10:I23)/5/SUM($E$10:$E$23)*100,1))</f>
        <v/>
      </c>
      <c r="J24" s="36">
        <f>IF(AND(J$6="",COUNT(J10:J23)=0),"",ROUND(SUMPRODUCT($E$10:$E$23,J10:J23)/5/SUM($E$10:$E$23)*100,1))</f>
        <v/>
      </c>
      <c r="K24" s="36">
        <f>IF(AND(K$6="",COUNT(K10:K23)=0),"",ROUND(SUMPRODUCT($E$10:$E$23,K10:K23)/5/SUM($E$10:$E$23)*100,1))</f>
        <v/>
      </c>
      <c r="L24" s="33" t="n"/>
    </row>
    <row r="25">
      <c r="A25" s="37" t="inlineStr">
        <is>
          <t>Criteria not scored</t>
        </is>
      </c>
      <c r="B25" s="38" t="n"/>
      <c r="C25" s="38" t="n"/>
      <c r="D25" s="38" t="n"/>
      <c r="E25" s="20" t="inlineStr">
        <is>
          <t>Weights total</t>
        </is>
      </c>
      <c r="G25" s="39">
        <f>IF(AND(G$6="",COUNT(G10:G23)=0),"",SUMPRODUCT(--($E$10:$E$23&gt;0),--(G10:G23="")))</f>
        <v/>
      </c>
      <c r="H25" s="39">
        <f>IF(AND(H$6="",COUNT(H10:H23)=0),"",SUMPRODUCT(--($E$10:$E$23&gt;0),--(H10:H23="")))</f>
        <v/>
      </c>
      <c r="I25" s="39">
        <f>IF(AND(I$6="",COUNT(I10:I23)=0),"",SUMPRODUCT(--($E$10:$E$23&gt;0),--(I10:I23="")))</f>
        <v/>
      </c>
      <c r="J25" s="39">
        <f>IF(AND(J$6="",COUNT(J10:J23)=0),"",SUMPRODUCT(--($E$10:$E$23&gt;0),--(J10:J23="")))</f>
        <v/>
      </c>
      <c r="K25" s="39">
        <f>IF(AND(K$6="",COUNT(K10:K23)=0),"",SUMPRODUCT(--($E$10:$E$23&gt;0),--(K10:K23="")))</f>
        <v/>
      </c>
    </row>
    <row r="26">
      <c r="A26" s="37" t="inlineStr">
        <is>
          <t>Must-pass checks</t>
        </is>
      </c>
      <c r="B26" s="38" t="n"/>
      <c r="C26" s="38" t="n"/>
      <c r="D26" s="38" t="n"/>
      <c r="G26" s="40">
        <f>IF(AND(G$6="",COUNT(G10:G23)=0),"",IF(COUNTIFS($F$10:$F$23,"Yes",G10:G23,"&lt;3")&gt;0,"Fails",IF(COUNTIFS($F$10:$F$23,"Yes",G10:G23,"")&gt;0,"Not yet scored","Pass")))</f>
        <v/>
      </c>
      <c r="H26" s="40">
        <f>IF(AND(H$6="",COUNT(H10:H23)=0),"",IF(COUNTIFS($F$10:$F$23,"Yes",H10:H23,"&lt;3")&gt;0,"Fails",IF(COUNTIFS($F$10:$F$23,"Yes",H10:H23,"")&gt;0,"Not yet scored","Pass")))</f>
        <v/>
      </c>
      <c r="I26" s="40">
        <f>IF(AND(I$6="",COUNT(I10:I23)=0),"",IF(COUNTIFS($F$10:$F$23,"Yes",I10:I23,"&lt;3")&gt;0,"Fails",IF(COUNTIFS($F$10:$F$23,"Yes",I10:I23,"")&gt;0,"Not yet scored","Pass")))</f>
        <v/>
      </c>
      <c r="J26" s="40">
        <f>IF(AND(J$6="",COUNT(J10:J23)=0),"",IF(COUNTIFS($F$10:$F$23,"Yes",J10:J23,"&lt;3")&gt;0,"Fails",IF(COUNTIFS($F$10:$F$23,"Yes",J10:J23,"")&gt;0,"Not yet scored","Pass")))</f>
        <v/>
      </c>
      <c r="K26" s="40">
        <f>IF(AND(K$6="",COUNT(K10:K23)=0),"",IF(COUNTIFS($F$10:$F$23,"Yes",K10:K23,"&lt;3")&gt;0,"Fails",IF(COUNTIFS($F$10:$F$23,"Yes",K10:K23,"")&gt;0,"Not yet scored","Pass")))</f>
        <v/>
      </c>
    </row>
    <row r="27">
      <c r="A27" s="37" t="inlineStr">
        <is>
          <t>Rank</t>
        </is>
      </c>
      <c r="B27" s="38" t="n"/>
      <c r="C27" s="38" t="n"/>
      <c r="D27" s="38" t="n"/>
      <c r="G27" s="39">
        <f>IF(OR(G24="",G26="Fails"),"",COUNTIFS($G$24:$K$24,"&gt;"&amp;G24,$G$26:$K$26,"&lt;&gt;Fails")+1)</f>
        <v/>
      </c>
      <c r="H27" s="39">
        <f>IF(OR(H24="",H26="Fails"),"",COUNTIFS($G$24:$K$24,"&gt;"&amp;H24,$G$26:$K$26,"&lt;&gt;Fails")+1)</f>
        <v/>
      </c>
      <c r="I27" s="39">
        <f>IF(OR(I24="",I26="Fails"),"",COUNTIFS($G$24:$K$24,"&gt;"&amp;I24,$G$26:$K$26,"&lt;&gt;Fails")+1)</f>
        <v/>
      </c>
      <c r="J27" s="39">
        <f>IF(OR(J24="",J26="Fails"),"",COUNTIFS($G$24:$K$24,"&gt;"&amp;J24,$G$26:$K$26,"&lt;&gt;Fails")+1)</f>
        <v/>
      </c>
      <c r="K27" s="39">
        <f>IF(OR(K24="",K26="Fails"),"",COUNTIFS($G$24:$K$24,"&gt;"&amp;K24,$G$26:$K$26,"&lt;&gt;Fails")+1)</f>
        <v/>
      </c>
    </row>
    <row r="28">
      <c r="A28" s="37" t="inlineStr">
        <is>
          <t>Price check</t>
        </is>
      </c>
      <c r="B28" s="38" t="n"/>
      <c r="C28" s="38" t="n"/>
      <c r="D28" s="38" t="n"/>
      <c r="G28" s="40">
        <f>IF(OR(G$7="",COUNT($G$7:$K$7)&lt;2),"",IF(G$7&lt;(1-$G$8)*MEDIAN($G$7:$K$7),"Far below: ask why","OK"))</f>
        <v/>
      </c>
      <c r="H28" s="40">
        <f>IF(OR(H$7="",COUNT($G$7:$K$7)&lt;2),"",IF(H$7&lt;(1-$G$8)*MEDIAN($G$7:$K$7),"Far below: ask why","OK"))</f>
        <v/>
      </c>
      <c r="I28" s="40">
        <f>IF(OR(I$7="",COUNT($G$7:$K$7)&lt;2),"",IF(I$7&lt;(1-$G$8)*MEDIAN($G$7:$K$7),"Far below: ask why","OK"))</f>
        <v/>
      </c>
      <c r="J28" s="40">
        <f>IF(OR(J$7="",COUNT($G$7:$K$7)&lt;2),"",IF(J$7&lt;(1-$G$8)*MEDIAN($G$7:$K$7),"Far below: ask why","OK"))</f>
        <v/>
      </c>
      <c r="K28" s="40">
        <f>IF(OR(K$7="",COUNT($G$7:$K$7)&lt;2),"",IF(K$7&lt;(1-$G$8)*MEDIAN($G$7:$K$7),"Far below: ask why","OK"))</f>
        <v/>
      </c>
    </row>
    <row r="29">
      <c r="A29" s="20" t="inlineStr">
        <is>
          <t>Weights need not total 100: the score is scaled to 100. Must pass: a must-pass criterion scored below 3 fails the bidder and leaves it unranked.</t>
        </is>
      </c>
    </row>
  </sheetData>
  <mergeCells count="8">
    <mergeCell ref="A27:D27"/>
    <mergeCell ref="A26:D26"/>
    <mergeCell ref="A8:F8"/>
    <mergeCell ref="A6:F6"/>
    <mergeCell ref="A25:D25"/>
    <mergeCell ref="A24:D24"/>
    <mergeCell ref="A28:D28"/>
    <mergeCell ref="A7:F7"/>
  </mergeCells>
  <conditionalFormatting sqref="G26:K26">
    <cfRule type="cellIs" priority="1" operator="equal" dxfId="0">
      <formula>"Fails"</formula>
    </cfRule>
  </conditionalFormatting>
  <conditionalFormatting sqref="G28:K28">
    <cfRule type="cellIs" priority="2" operator="equal" dxfId="0">
      <formula>"Far below: ask why"</formula>
    </cfRule>
  </conditionalFormatting>
  <conditionalFormatting sqref="E24">
    <cfRule type="expression" priority="3" dxfId="1">
      <formula>$E$24&lt;&gt;100</formula>
    </cfRule>
  </conditionalFormatting>
  <dataValidations count="5">
    <dataValidation sqref="G7:K7" showDropDown="0" showInputMessage="0" showErrorMessage="1" allowBlank="1" errorTitle="Numbers only" error="Enter a number of 0 or more." type="decimal" operator="greaterThanOrEqual">
      <formula1>0</formula1>
    </dataValidation>
    <dataValidation sqref="G8" showDropDown="0" showInputMessage="0" showErrorMessage="1" allowBlank="1" errorTitle="Numbers only" error="Enter a percentage between 0% and 100%." type="decimal" operator="between">
      <formula1>0</formula1>
      <formula2>1</formula2>
    </dataValidation>
    <dataValidation sqref="G10:K10 G11:K11 G12:K12 G13:K13 G14:K14 G15:K15 G16:K16 G17:K17 G18:K18 G19:K19 G20:K20 G21:K21 G22:K22" showDropDown="0" showInputMessage="0" showErrorMessage="1" allowBlank="1" errorTitle="Numbers only" error="Score each criterion with a whole number from 1 to 5." type="whole" operator="between">
      <formula1>1</formula1>
      <formula2>5</formula2>
    </dataValidation>
    <dataValidation sqref="E10:E23" showDropDown="0" showInputMessage="0" showErrorMessage="1" allowBlank="1" errorTitle="Numbers only" error="Enter a number of 0 or more." type="decimal" operator="greaterThanOrEqual">
      <formula1>0</formula1>
    </dataValidation>
    <dataValidation sqref="F10:F23" showDropDown="0" showInputMessage="1" showErrorMessage="1" allowBlank="1" errorTitle="Not on the list" error="Pick a value from the list." promptTitle="Choose from the list" prompt="Yes: a score below 3 fails the bidder" type="list">
      <formula1>=Lists!$A$2:$A$3</formula1>
    </dataValidation>
  </dataValidations>
  <pageMargins left="0.75" right="0.75" top="1" bottom="1" header="0.5" footer="0.5"/>
  <pageSetup orientation="landscape" fitToHeight="0" fitToWidth="1"/>
  <headerFooter>
    <oddHeader/>
    <oddFooter>&amp;LS&amp;&amp;K Building Services | Exterior Services Vendor Qualification Scorecard&amp;RPage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426DAD"/>
    <outlinePr summaryBelow="1" summaryRight="1"/>
    <pageSetUpPr fitToPage="1"/>
  </sheetPr>
  <dimension ref="A1:H42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2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34" customWidth="1" min="8" max="8"/>
  </cols>
  <sheetData>
    <row r="1" ht="8" customHeight="1">
      <c r="A1" s="13" t="n"/>
      <c r="B1" s="13" t="n"/>
      <c r="C1" s="13" t="n"/>
      <c r="D1" s="13" t="n"/>
      <c r="E1" s="13" t="n"/>
      <c r="F1" s="13" t="n"/>
      <c r="G1" s="13" t="n"/>
      <c r="H1" s="13" t="n"/>
    </row>
    <row r="2" ht="30" customHeight="1">
      <c r="A2" s="14" t="inlineStr">
        <is>
          <t>Coverage</t>
        </is>
      </c>
      <c r="B2" s="13" t="n"/>
      <c r="C2" s="13" t="n"/>
      <c r="D2" s="13" t="n"/>
      <c r="E2" s="13" t="n"/>
      <c r="F2" s="13" t="n"/>
      <c r="G2" s="13" t="n"/>
      <c r="H2" s="13" t="n"/>
    </row>
    <row r="3" ht="20" customHeight="1">
      <c r="A3" s="15" t="inlineStr">
        <is>
          <t>List the markets you need. For each bidder: own crews, subcontracted or not covered.</t>
        </is>
      </c>
      <c r="B3" s="13" t="n"/>
      <c r="C3" s="13" t="n"/>
      <c r="D3" s="13" t="n"/>
      <c r="E3" s="13" t="n"/>
      <c r="F3" s="13" t="n"/>
      <c r="G3" s="13" t="n"/>
      <c r="H3" s="13" t="n"/>
    </row>
    <row r="4" ht="4" customHeight="1">
      <c r="A4" s="1" t="n"/>
      <c r="B4" s="1" t="n"/>
      <c r="C4" s="1" t="n"/>
      <c r="D4" s="1" t="n"/>
      <c r="E4" s="1" t="n"/>
      <c r="F4" s="1" t="n"/>
      <c r="G4" s="1" t="n"/>
      <c r="H4" s="1" t="n"/>
    </row>
    <row r="6" ht="30" customHeight="1">
      <c r="A6" s="21" t="inlineStr">
        <is>
          <t>Market</t>
        </is>
      </c>
      <c r="B6" s="21" t="inlineStr">
        <is>
          <t>Your buildings there</t>
        </is>
      </c>
      <c r="C6" s="21">
        <f>Scorecard!G9</f>
        <v/>
      </c>
      <c r="D6" s="21">
        <f>Scorecard!H9</f>
        <v/>
      </c>
      <c r="E6" s="21">
        <f>Scorecard!I9</f>
        <v/>
      </c>
      <c r="F6" s="21">
        <f>Scorecard!J9</f>
        <v/>
      </c>
      <c r="G6" s="21">
        <f>Scorecard!K9</f>
        <v/>
      </c>
      <c r="H6" s="21" t="inlineStr">
        <is>
          <t>Notes</t>
        </is>
      </c>
    </row>
    <row r="7">
      <c r="A7" s="41" t="inlineStr">
        <is>
          <t>Example: City, ST</t>
        </is>
      </c>
      <c r="B7" s="41" t="n">
        <v>3</v>
      </c>
      <c r="C7" s="41" t="inlineStr">
        <is>
          <t>Own crews</t>
        </is>
      </c>
      <c r="D7" s="41" t="inlineStr">
        <is>
          <t>Subcontracted</t>
        </is>
      </c>
      <c r="E7" s="41" t="inlineStr">
        <is>
          <t>Not covered</t>
        </is>
      </c>
      <c r="F7" s="41" t="n"/>
      <c r="G7" s="41" t="n"/>
      <c r="H7" s="41" t="inlineStr">
        <is>
          <t>Illustrative row, not counted</t>
        </is>
      </c>
    </row>
    <row r="8">
      <c r="A8" s="17" t="n"/>
      <c r="B8" s="42" t="n"/>
      <c r="C8" s="17" t="n"/>
      <c r="D8" s="17" t="n"/>
      <c r="E8" s="17" t="n"/>
      <c r="F8" s="17" t="n"/>
      <c r="G8" s="17" t="n"/>
      <c r="H8" s="17" t="n"/>
    </row>
    <row r="9">
      <c r="A9" s="17" t="n"/>
      <c r="B9" s="42" t="n"/>
      <c r="C9" s="17" t="n"/>
      <c r="D9" s="17" t="n"/>
      <c r="E9" s="17" t="n"/>
      <c r="F9" s="17" t="n"/>
      <c r="G9" s="17" t="n"/>
      <c r="H9" s="17" t="n"/>
    </row>
    <row r="10">
      <c r="A10" s="17" t="n"/>
      <c r="B10" s="42" t="n"/>
      <c r="C10" s="17" t="n"/>
      <c r="D10" s="17" t="n"/>
      <c r="E10" s="17" t="n"/>
      <c r="F10" s="17" t="n"/>
      <c r="G10" s="17" t="n"/>
      <c r="H10" s="17" t="n"/>
    </row>
    <row r="11">
      <c r="A11" s="17" t="n"/>
      <c r="B11" s="42" t="n"/>
      <c r="C11" s="17" t="n"/>
      <c r="D11" s="17" t="n"/>
      <c r="E11" s="17" t="n"/>
      <c r="F11" s="17" t="n"/>
      <c r="G11" s="17" t="n"/>
      <c r="H11" s="17" t="n"/>
    </row>
    <row r="12">
      <c r="A12" s="17" t="n"/>
      <c r="B12" s="42" t="n"/>
      <c r="C12" s="17" t="n"/>
      <c r="D12" s="17" t="n"/>
      <c r="E12" s="17" t="n"/>
      <c r="F12" s="17" t="n"/>
      <c r="G12" s="17" t="n"/>
      <c r="H12" s="17" t="n"/>
    </row>
    <row r="13">
      <c r="A13" s="17" t="n"/>
      <c r="B13" s="42" t="n"/>
      <c r="C13" s="17" t="n"/>
      <c r="D13" s="17" t="n"/>
      <c r="E13" s="17" t="n"/>
      <c r="F13" s="17" t="n"/>
      <c r="G13" s="17" t="n"/>
      <c r="H13" s="17" t="n"/>
    </row>
    <row r="14">
      <c r="A14" s="17" t="n"/>
      <c r="B14" s="42" t="n"/>
      <c r="C14" s="17" t="n"/>
      <c r="D14" s="17" t="n"/>
      <c r="E14" s="17" t="n"/>
      <c r="F14" s="17" t="n"/>
      <c r="G14" s="17" t="n"/>
      <c r="H14" s="17" t="n"/>
    </row>
    <row r="15">
      <c r="A15" s="17" t="n"/>
      <c r="B15" s="42" t="n"/>
      <c r="C15" s="17" t="n"/>
      <c r="D15" s="17" t="n"/>
      <c r="E15" s="17" t="n"/>
      <c r="F15" s="17" t="n"/>
      <c r="G15" s="17" t="n"/>
      <c r="H15" s="17" t="n"/>
    </row>
    <row r="16">
      <c r="A16" s="17" t="n"/>
      <c r="B16" s="42" t="n"/>
      <c r="C16" s="17" t="n"/>
      <c r="D16" s="17" t="n"/>
      <c r="E16" s="17" t="n"/>
      <c r="F16" s="17" t="n"/>
      <c r="G16" s="17" t="n"/>
      <c r="H16" s="17" t="n"/>
    </row>
    <row r="17">
      <c r="A17" s="17" t="n"/>
      <c r="B17" s="42" t="n"/>
      <c r="C17" s="17" t="n"/>
      <c r="D17" s="17" t="n"/>
      <c r="E17" s="17" t="n"/>
      <c r="F17" s="17" t="n"/>
      <c r="G17" s="17" t="n"/>
      <c r="H17" s="17" t="n"/>
    </row>
    <row r="18">
      <c r="A18" s="17" t="n"/>
      <c r="B18" s="42" t="n"/>
      <c r="C18" s="17" t="n"/>
      <c r="D18" s="17" t="n"/>
      <c r="E18" s="17" t="n"/>
      <c r="F18" s="17" t="n"/>
      <c r="G18" s="17" t="n"/>
      <c r="H18" s="17" t="n"/>
    </row>
    <row r="19">
      <c r="A19" s="17" t="n"/>
      <c r="B19" s="42" t="n"/>
      <c r="C19" s="17" t="n"/>
      <c r="D19" s="17" t="n"/>
      <c r="E19" s="17" t="n"/>
      <c r="F19" s="17" t="n"/>
      <c r="G19" s="17" t="n"/>
      <c r="H19" s="17" t="n"/>
    </row>
    <row r="20">
      <c r="A20" s="17" t="n"/>
      <c r="B20" s="42" t="n"/>
      <c r="C20" s="17" t="n"/>
      <c r="D20" s="17" t="n"/>
      <c r="E20" s="17" t="n"/>
      <c r="F20" s="17" t="n"/>
      <c r="G20" s="17" t="n"/>
      <c r="H20" s="17" t="n"/>
    </row>
    <row r="21">
      <c r="A21" s="17" t="n"/>
      <c r="B21" s="42" t="n"/>
      <c r="C21" s="17" t="n"/>
      <c r="D21" s="17" t="n"/>
      <c r="E21" s="17" t="n"/>
      <c r="F21" s="17" t="n"/>
      <c r="G21" s="17" t="n"/>
      <c r="H21" s="17" t="n"/>
    </row>
    <row r="22">
      <c r="A22" s="17" t="n"/>
      <c r="B22" s="42" t="n"/>
      <c r="C22" s="17" t="n"/>
      <c r="D22" s="17" t="n"/>
      <c r="E22" s="17" t="n"/>
      <c r="F22" s="17" t="n"/>
      <c r="G22" s="17" t="n"/>
      <c r="H22" s="17" t="n"/>
    </row>
    <row r="23">
      <c r="A23" s="17" t="n"/>
      <c r="B23" s="42" t="n"/>
      <c r="C23" s="17" t="n"/>
      <c r="D23" s="17" t="n"/>
      <c r="E23" s="17" t="n"/>
      <c r="F23" s="17" t="n"/>
      <c r="G23" s="17" t="n"/>
      <c r="H23" s="17" t="n"/>
    </row>
    <row r="24">
      <c r="A24" s="17" t="n"/>
      <c r="B24" s="42" t="n"/>
      <c r="C24" s="17" t="n"/>
      <c r="D24" s="17" t="n"/>
      <c r="E24" s="17" t="n"/>
      <c r="F24" s="17" t="n"/>
      <c r="G24" s="17" t="n"/>
      <c r="H24" s="17" t="n"/>
    </row>
    <row r="25">
      <c r="A25" s="17" t="n"/>
      <c r="B25" s="42" t="n"/>
      <c r="C25" s="17" t="n"/>
      <c r="D25" s="17" t="n"/>
      <c r="E25" s="17" t="n"/>
      <c r="F25" s="17" t="n"/>
      <c r="G25" s="17" t="n"/>
      <c r="H25" s="17" t="n"/>
    </row>
    <row r="26">
      <c r="A26" s="17" t="n"/>
      <c r="B26" s="42" t="n"/>
      <c r="C26" s="17" t="n"/>
      <c r="D26" s="17" t="n"/>
      <c r="E26" s="17" t="n"/>
      <c r="F26" s="17" t="n"/>
      <c r="G26" s="17" t="n"/>
      <c r="H26" s="17" t="n"/>
    </row>
    <row r="27">
      <c r="A27" s="17" t="n"/>
      <c r="B27" s="42" t="n"/>
      <c r="C27" s="17" t="n"/>
      <c r="D27" s="17" t="n"/>
      <c r="E27" s="17" t="n"/>
      <c r="F27" s="17" t="n"/>
      <c r="G27" s="17" t="n"/>
      <c r="H27" s="17" t="n"/>
    </row>
    <row r="28">
      <c r="A28" s="17" t="n"/>
      <c r="B28" s="42" t="n"/>
      <c r="C28" s="17" t="n"/>
      <c r="D28" s="17" t="n"/>
      <c r="E28" s="17" t="n"/>
      <c r="F28" s="17" t="n"/>
      <c r="G28" s="17" t="n"/>
      <c r="H28" s="17" t="n"/>
    </row>
    <row r="29">
      <c r="A29" s="17" t="n"/>
      <c r="B29" s="42" t="n"/>
      <c r="C29" s="17" t="n"/>
      <c r="D29" s="17" t="n"/>
      <c r="E29" s="17" t="n"/>
      <c r="F29" s="17" t="n"/>
      <c r="G29" s="17" t="n"/>
      <c r="H29" s="17" t="n"/>
    </row>
    <row r="30">
      <c r="A30" s="17" t="n"/>
      <c r="B30" s="42" t="n"/>
      <c r="C30" s="17" t="n"/>
      <c r="D30" s="17" t="n"/>
      <c r="E30" s="17" t="n"/>
      <c r="F30" s="17" t="n"/>
      <c r="G30" s="17" t="n"/>
      <c r="H30" s="17" t="n"/>
    </row>
    <row r="31">
      <c r="A31" s="17" t="n"/>
      <c r="B31" s="42" t="n"/>
      <c r="C31" s="17" t="n"/>
      <c r="D31" s="17" t="n"/>
      <c r="E31" s="17" t="n"/>
      <c r="F31" s="17" t="n"/>
      <c r="G31" s="17" t="n"/>
      <c r="H31" s="17" t="n"/>
    </row>
    <row r="32">
      <c r="A32" s="17" t="n"/>
      <c r="B32" s="42" t="n"/>
      <c r="C32" s="17" t="n"/>
      <c r="D32" s="17" t="n"/>
      <c r="E32" s="17" t="n"/>
      <c r="F32" s="17" t="n"/>
      <c r="G32" s="17" t="n"/>
      <c r="H32" s="17" t="n"/>
    </row>
    <row r="33">
      <c r="A33" s="17" t="n"/>
      <c r="B33" s="42" t="n"/>
      <c r="C33" s="17" t="n"/>
      <c r="D33" s="17" t="n"/>
      <c r="E33" s="17" t="n"/>
      <c r="F33" s="17" t="n"/>
      <c r="G33" s="17" t="n"/>
      <c r="H33" s="17" t="n"/>
    </row>
    <row r="34">
      <c r="A34" s="17" t="n"/>
      <c r="B34" s="42" t="n"/>
      <c r="C34" s="17" t="n"/>
      <c r="D34" s="17" t="n"/>
      <c r="E34" s="17" t="n"/>
      <c r="F34" s="17" t="n"/>
      <c r="G34" s="17" t="n"/>
      <c r="H34" s="17" t="n"/>
    </row>
    <row r="35">
      <c r="A35" s="17" t="n"/>
      <c r="B35" s="42" t="n"/>
      <c r="C35" s="17" t="n"/>
      <c r="D35" s="17" t="n"/>
      <c r="E35" s="17" t="n"/>
      <c r="F35" s="17" t="n"/>
      <c r="G35" s="17" t="n"/>
      <c r="H35" s="17" t="n"/>
    </row>
    <row r="36">
      <c r="A36" s="17" t="n"/>
      <c r="B36" s="42" t="n"/>
      <c r="C36" s="17" t="n"/>
      <c r="D36" s="17" t="n"/>
      <c r="E36" s="17" t="n"/>
      <c r="F36" s="17" t="n"/>
      <c r="G36" s="17" t="n"/>
      <c r="H36" s="17" t="n"/>
    </row>
    <row r="37">
      <c r="A37" s="17" t="n"/>
      <c r="B37" s="42" t="n"/>
      <c r="C37" s="17" t="n"/>
      <c r="D37" s="17" t="n"/>
      <c r="E37" s="17" t="n"/>
      <c r="F37" s="17" t="n"/>
      <c r="G37" s="17" t="n"/>
      <c r="H37" s="17" t="n"/>
    </row>
    <row r="38">
      <c r="A38" s="33" t="inlineStr">
        <is>
          <t>Markets listed</t>
        </is>
      </c>
      <c r="B38" s="43">
        <f>COUNTA(A8:A37)</f>
        <v/>
      </c>
      <c r="C38" s="35" t="n"/>
      <c r="D38" s="35" t="n"/>
      <c r="E38" s="35" t="n"/>
      <c r="F38" s="35" t="n"/>
      <c r="G38" s="35" t="n"/>
      <c r="H38" s="34" t="n"/>
    </row>
    <row r="39">
      <c r="A39" s="37" t="inlineStr">
        <is>
          <t>Markets with own crews</t>
        </is>
      </c>
      <c r="B39" s="44" t="n"/>
      <c r="C39" s="45">
        <f>COUNTIF(C8:C37,"Own crews")</f>
        <v/>
      </c>
      <c r="D39" s="45">
        <f>COUNTIF(D8:D37,"Own crews")</f>
        <v/>
      </c>
      <c r="E39" s="45">
        <f>COUNTIF(E8:E37,"Own crews")</f>
        <v/>
      </c>
      <c r="F39" s="45">
        <f>COUNTIF(F8:F37,"Own crews")</f>
        <v/>
      </c>
      <c r="G39" s="45">
        <f>COUNTIF(G8:G37,"Own crews")</f>
        <v/>
      </c>
      <c r="H39" s="38" t="n"/>
    </row>
    <row r="40">
      <c r="A40" s="37" t="inlineStr">
        <is>
          <t>Markets subcontracted</t>
        </is>
      </c>
      <c r="B40" s="44" t="n"/>
      <c r="C40" s="45">
        <f>COUNTIF(C8:C37,"Subcontracted")</f>
        <v/>
      </c>
      <c r="D40" s="45">
        <f>COUNTIF(D8:D37,"Subcontracted")</f>
        <v/>
      </c>
      <c r="E40" s="45">
        <f>COUNTIF(E8:E37,"Subcontracted")</f>
        <v/>
      </c>
      <c r="F40" s="45">
        <f>COUNTIF(F8:F37,"Subcontracted")</f>
        <v/>
      </c>
      <c r="G40" s="45">
        <f>COUNTIF(G8:G37,"Subcontracted")</f>
        <v/>
      </c>
      <c r="H40" s="38" t="n"/>
    </row>
    <row r="41">
      <c r="A41" s="37" t="inlineStr">
        <is>
          <t>Markets not covered</t>
        </is>
      </c>
      <c r="B41" s="44" t="n"/>
      <c r="C41" s="45">
        <f>COUNTIF(C8:C37,"Not covered")</f>
        <v/>
      </c>
      <c r="D41" s="45">
        <f>COUNTIF(D8:D37,"Not covered")</f>
        <v/>
      </c>
      <c r="E41" s="45">
        <f>COUNTIF(E8:E37,"Not covered")</f>
        <v/>
      </c>
      <c r="F41" s="45">
        <f>COUNTIF(F8:F37,"Not covered")</f>
        <v/>
      </c>
      <c r="G41" s="45">
        <f>COUNTIF(G8:G37,"Not covered")</f>
        <v/>
      </c>
      <c r="H41" s="38" t="n"/>
    </row>
    <row r="42">
      <c r="A42" s="37" t="inlineStr">
        <is>
          <t>Your buildings in own-crew markets</t>
        </is>
      </c>
      <c r="B42" s="44" t="n"/>
      <c r="C42" s="45">
        <f>SUMIF(C8:C37,"Own crews",$B$8:$B$37)</f>
        <v/>
      </c>
      <c r="D42" s="45">
        <f>SUMIF(D8:D37,"Own crews",$B$8:$B$37)</f>
        <v/>
      </c>
      <c r="E42" s="45">
        <f>SUMIF(E8:E37,"Own crews",$B$8:$B$37)</f>
        <v/>
      </c>
      <c r="F42" s="45">
        <f>SUMIF(F8:F37,"Own crews",$B$8:$B$37)</f>
        <v/>
      </c>
      <c r="G42" s="45">
        <f>SUMIF(G8:G37,"Own crews",$B$8:$B$37)</f>
        <v/>
      </c>
      <c r="H42" s="38" t="n"/>
    </row>
  </sheetData>
  <dataValidations count="2">
    <dataValidation sqref="C8:G37" showDropDown="0" showInputMessage="1" showErrorMessage="1" allowBlank="1" errorTitle="Not on the list" error="Pick a value from the list." promptTitle="Choose from the list" prompt="Own crews, subcontracted or not covered" type="list">
      <formula1>=Lists!$B$2:$B$4</formula1>
    </dataValidation>
    <dataValidation sqref="B8:B37" showDropDown="0" showInputMessage="0" showErrorMessage="1" allowBlank="1" errorTitle="Numbers only" error="Enter a number of 0 or more." type="whole" operator="greaterThanOrEqual">
      <formula1>0</formula1>
    </dataValidation>
  </dataValidations>
  <pageMargins left="0.75" right="0.75" top="1" bottom="1" header="0.5" footer="0.5"/>
  <pageSetup orientation="landscape" fitToHeight="0" fitToWidth="1"/>
  <headerFooter>
    <oddHeader/>
    <oddFooter>&amp;LS&amp;&amp;K Building Services | Exterior Services Vendor Qualification Scorecard&amp;RPage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2E5390"/>
    <outlinePr summaryBelow="1" summaryRight="1"/>
    <pageSetUpPr fitToPage="1"/>
  </sheetPr>
  <dimension ref="A1:I25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6" customWidth="1" min="2" max="2"/>
    <col width="14" customWidth="1" min="3" max="3"/>
    <col width="16" customWidth="1" min="4" max="4"/>
    <col width="14" customWidth="1" min="5" max="5"/>
    <col width="15" customWidth="1" min="6" max="6"/>
    <col width="18" customWidth="1" min="7" max="7"/>
    <col width="14" customWidth="1" min="8" max="8"/>
    <col width="14" customWidth="1" min="9" max="9"/>
  </cols>
  <sheetData>
    <row r="1" ht="8" customHeight="1">
      <c r="A1" s="13" t="n"/>
      <c r="B1" s="13" t="n"/>
      <c r="C1" s="13" t="n"/>
      <c r="D1" s="13" t="n"/>
      <c r="E1" s="13" t="n"/>
      <c r="F1" s="13" t="n"/>
      <c r="G1" s="13" t="n"/>
      <c r="H1" s="13" t="n"/>
      <c r="I1" s="13" t="n"/>
    </row>
    <row r="2" ht="30" customHeight="1">
      <c r="A2" s="14" t="inlineStr">
        <is>
          <t>Summary</t>
        </is>
      </c>
      <c r="B2" s="13" t="n"/>
      <c r="C2" s="13" t="n"/>
      <c r="D2" s="13" t="n"/>
      <c r="E2" s="13" t="n"/>
      <c r="F2" s="13" t="n"/>
      <c r="G2" s="13" t="n"/>
      <c r="H2" s="13" t="n"/>
      <c r="I2" s="13" t="n"/>
    </row>
    <row r="3" ht="20" customHeight="1">
      <c r="A3" s="15" t="inlineStr">
        <is>
          <t>Calculated from the Scorecard and Coverage tabs. Nothing to enter here.</t>
        </is>
      </c>
      <c r="B3" s="13" t="n"/>
      <c r="C3" s="13" t="n"/>
      <c r="D3" s="13" t="n"/>
      <c r="E3" s="13" t="n"/>
      <c r="F3" s="13" t="n"/>
      <c r="G3" s="13" t="n"/>
      <c r="H3" s="13" t="n"/>
      <c r="I3" s="13" t="n"/>
    </row>
    <row r="4" ht="4" customHeight="1">
      <c r="A4" s="1" t="n"/>
      <c r="B4" s="1" t="n"/>
      <c r="C4" s="1" t="n"/>
      <c r="D4" s="1" t="n"/>
      <c r="E4" s="1" t="n"/>
      <c r="F4" s="1" t="n"/>
      <c r="G4" s="1" t="n"/>
      <c r="H4" s="1" t="n"/>
      <c r="I4" s="1" t="n"/>
    </row>
    <row r="6" ht="30" customHeight="1">
      <c r="A6" s="21" t="inlineStr">
        <is>
          <t>Bidder</t>
        </is>
      </c>
      <c r="B6" s="21" t="inlineStr">
        <is>
          <t>Weighted score (out of 100)</t>
        </is>
      </c>
      <c r="C6" s="21" t="inlineStr">
        <is>
          <t>Rank</t>
        </is>
      </c>
      <c r="D6" s="21" t="inlineStr">
        <is>
          <t>Must-pass checks</t>
        </is>
      </c>
      <c r="E6" s="21" t="inlineStr">
        <is>
          <t>Criteria not scored</t>
        </is>
      </c>
      <c r="F6" s="21" t="inlineStr">
        <is>
          <t>Annual price ($)</t>
        </is>
      </c>
      <c r="G6" s="21" t="inlineStr">
        <is>
          <t>Price check</t>
        </is>
      </c>
      <c r="H6" s="21" t="inlineStr">
        <is>
          <t>Markets with own crews</t>
        </is>
      </c>
      <c r="I6" s="21" t="inlineStr">
        <is>
          <t>Markets listed</t>
        </is>
      </c>
    </row>
    <row r="7">
      <c r="A7" s="46">
        <f>Scorecard!G9</f>
        <v/>
      </c>
      <c r="B7" s="47">
        <f>Scorecard!G24</f>
        <v/>
      </c>
      <c r="C7" s="48">
        <f>Scorecard!G27</f>
        <v/>
      </c>
      <c r="D7" s="49">
        <f>Scorecard!G26</f>
        <v/>
      </c>
      <c r="E7" s="48">
        <f>Scorecard!G25</f>
        <v/>
      </c>
      <c r="F7" s="50">
        <f>IF(Scorecard!G7="","",Scorecard!G7)</f>
        <v/>
      </c>
      <c r="G7" s="49">
        <f>Scorecard!G28</f>
        <v/>
      </c>
      <c r="H7" s="48">
        <f>IF(Scorecard!G6="","",Coverage!C39)</f>
        <v/>
      </c>
      <c r="I7" s="48">
        <f>IF(Scorecard!G6="","",Coverage!B38)</f>
        <v/>
      </c>
    </row>
    <row r="8">
      <c r="A8" s="46">
        <f>Scorecard!H9</f>
        <v/>
      </c>
      <c r="B8" s="47">
        <f>Scorecard!H24</f>
        <v/>
      </c>
      <c r="C8" s="48">
        <f>Scorecard!H27</f>
        <v/>
      </c>
      <c r="D8" s="49">
        <f>Scorecard!H26</f>
        <v/>
      </c>
      <c r="E8" s="48">
        <f>Scorecard!H25</f>
        <v/>
      </c>
      <c r="F8" s="50">
        <f>IF(Scorecard!H7="","",Scorecard!H7)</f>
        <v/>
      </c>
      <c r="G8" s="49">
        <f>Scorecard!H28</f>
        <v/>
      </c>
      <c r="H8" s="48">
        <f>IF(Scorecard!H6="","",Coverage!D39)</f>
        <v/>
      </c>
      <c r="I8" s="48">
        <f>IF(Scorecard!H6="","",Coverage!B38)</f>
        <v/>
      </c>
    </row>
    <row r="9">
      <c r="A9" s="46">
        <f>Scorecard!I9</f>
        <v/>
      </c>
      <c r="B9" s="47">
        <f>Scorecard!I24</f>
        <v/>
      </c>
      <c r="C9" s="48">
        <f>Scorecard!I27</f>
        <v/>
      </c>
      <c r="D9" s="49">
        <f>Scorecard!I26</f>
        <v/>
      </c>
      <c r="E9" s="48">
        <f>Scorecard!I25</f>
        <v/>
      </c>
      <c r="F9" s="50">
        <f>IF(Scorecard!I7="","",Scorecard!I7)</f>
        <v/>
      </c>
      <c r="G9" s="49">
        <f>Scorecard!I28</f>
        <v/>
      </c>
      <c r="H9" s="48">
        <f>IF(Scorecard!I6="","",Coverage!E39)</f>
        <v/>
      </c>
      <c r="I9" s="48">
        <f>IF(Scorecard!I6="","",Coverage!B38)</f>
        <v/>
      </c>
    </row>
    <row r="10">
      <c r="A10" s="46">
        <f>Scorecard!J9</f>
        <v/>
      </c>
      <c r="B10" s="47">
        <f>Scorecard!J24</f>
        <v/>
      </c>
      <c r="C10" s="48">
        <f>Scorecard!J27</f>
        <v/>
      </c>
      <c r="D10" s="49">
        <f>Scorecard!J26</f>
        <v/>
      </c>
      <c r="E10" s="48">
        <f>Scorecard!J25</f>
        <v/>
      </c>
      <c r="F10" s="50">
        <f>IF(Scorecard!J7="","",Scorecard!J7)</f>
        <v/>
      </c>
      <c r="G10" s="49">
        <f>Scorecard!J28</f>
        <v/>
      </c>
      <c r="H10" s="48">
        <f>IF(Scorecard!J6="","",Coverage!F39)</f>
        <v/>
      </c>
      <c r="I10" s="48">
        <f>IF(Scorecard!J6="","",Coverage!B38)</f>
        <v/>
      </c>
    </row>
    <row r="11">
      <c r="A11" s="46">
        <f>Scorecard!K9</f>
        <v/>
      </c>
      <c r="B11" s="47">
        <f>Scorecard!K24</f>
        <v/>
      </c>
      <c r="C11" s="48">
        <f>Scorecard!K27</f>
        <v/>
      </c>
      <c r="D11" s="49">
        <f>Scorecard!K26</f>
        <v/>
      </c>
      <c r="E11" s="48">
        <f>Scorecard!K25</f>
        <v/>
      </c>
      <c r="F11" s="50">
        <f>IF(Scorecard!K7="","",Scorecard!K7)</f>
        <v/>
      </c>
      <c r="G11" s="49">
        <f>Scorecard!K28</f>
        <v/>
      </c>
      <c r="H11" s="48">
        <f>IF(Scorecard!K6="","",Coverage!G39)</f>
        <v/>
      </c>
      <c r="I11" s="48">
        <f>IF(Scorecard!K6="","",Coverage!B38)</f>
        <v/>
      </c>
    </row>
    <row r="14">
      <c r="A14" s="51" t="inlineStr">
        <is>
          <t>Points by category</t>
        </is>
      </c>
    </row>
    <row r="15" ht="30" customHeight="1">
      <c r="A15" s="21" t="inlineStr">
        <is>
          <t>Category</t>
        </is>
      </c>
      <c r="B15" s="21" t="inlineStr">
        <is>
          <t>Points available</t>
        </is>
      </c>
      <c r="C15" s="21">
        <f>Scorecard!G9</f>
        <v/>
      </c>
      <c r="D15" s="21">
        <f>Scorecard!H9</f>
        <v/>
      </c>
      <c r="E15" s="21">
        <f>Scorecard!I9</f>
        <v/>
      </c>
      <c r="F15" s="21">
        <f>Scorecard!J9</f>
        <v/>
      </c>
      <c r="G15" s="21">
        <f>Scorecard!K9</f>
        <v/>
      </c>
    </row>
    <row r="16">
      <c r="A16" s="37" t="inlineStr">
        <is>
          <t>Workforce</t>
        </is>
      </c>
      <c r="B16" s="52">
        <f>IF(SUM(Scorecard!$E$10:$E$23)=0,"",ROUND(SUMIF(Scorecard!$A$10:$A$23,$A16,Scorecard!$E$10:$E$23)/SUM(Scorecard!$E$10:$E$23)*100,1))</f>
        <v/>
      </c>
      <c r="C16" s="52">
        <f>IF(Scorecard!G$24="","",ROUND(SUMPRODUCT(--(Scorecard!$A$10:$A$23=$A16),Scorecard!$E$10:$E$23,Scorecard!G$10:G$23)/5/SUM(Scorecard!$E$10:$E$23)*100,1))</f>
        <v/>
      </c>
      <c r="D16" s="52">
        <f>IF(Scorecard!H$24="","",ROUND(SUMPRODUCT(--(Scorecard!$A$10:$A$23=$A16),Scorecard!$E$10:$E$23,Scorecard!H$10:H$23)/5/SUM(Scorecard!$E$10:$E$23)*100,1))</f>
        <v/>
      </c>
      <c r="E16" s="52">
        <f>IF(Scorecard!I$24="","",ROUND(SUMPRODUCT(--(Scorecard!$A$10:$A$23=$A16),Scorecard!$E$10:$E$23,Scorecard!I$10:I$23)/5/SUM(Scorecard!$E$10:$E$23)*100,1))</f>
        <v/>
      </c>
      <c r="F16" s="52">
        <f>IF(Scorecard!J$24="","",ROUND(SUMPRODUCT(--(Scorecard!$A$10:$A$23=$A16),Scorecard!$E$10:$E$23,Scorecard!J$10:J$23)/5/SUM(Scorecard!$E$10:$E$23)*100,1))</f>
        <v/>
      </c>
      <c r="G16" s="52">
        <f>IF(Scorecard!K$24="","",ROUND(SUMPRODUCT(--(Scorecard!$A$10:$A$23=$A16),Scorecard!$E$10:$E$23,Scorecard!K$10:K$23)/5/SUM(Scorecard!$E$10:$E$23)*100,1))</f>
        <v/>
      </c>
    </row>
    <row r="17">
      <c r="A17" s="37" t="inlineStr">
        <is>
          <t>Insurance</t>
        </is>
      </c>
      <c r="B17" s="52">
        <f>IF(SUM(Scorecard!$E$10:$E$23)=0,"",ROUND(SUMIF(Scorecard!$A$10:$A$23,$A17,Scorecard!$E$10:$E$23)/SUM(Scorecard!$E$10:$E$23)*100,1))</f>
        <v/>
      </c>
      <c r="C17" s="52">
        <f>IF(Scorecard!G$24="","",ROUND(SUMPRODUCT(--(Scorecard!$A$10:$A$23=$A17),Scorecard!$E$10:$E$23,Scorecard!G$10:G$23)/5/SUM(Scorecard!$E$10:$E$23)*100,1))</f>
        <v/>
      </c>
      <c r="D17" s="52">
        <f>IF(Scorecard!H$24="","",ROUND(SUMPRODUCT(--(Scorecard!$A$10:$A$23=$A17),Scorecard!$E$10:$E$23,Scorecard!H$10:H$23)/5/SUM(Scorecard!$E$10:$E$23)*100,1))</f>
        <v/>
      </c>
      <c r="E17" s="52">
        <f>IF(Scorecard!I$24="","",ROUND(SUMPRODUCT(--(Scorecard!$A$10:$A$23=$A17),Scorecard!$E$10:$E$23,Scorecard!I$10:I$23)/5/SUM(Scorecard!$E$10:$E$23)*100,1))</f>
        <v/>
      </c>
      <c r="F17" s="52">
        <f>IF(Scorecard!J$24="","",ROUND(SUMPRODUCT(--(Scorecard!$A$10:$A$23=$A17),Scorecard!$E$10:$E$23,Scorecard!J$10:J$23)/5/SUM(Scorecard!$E$10:$E$23)*100,1))</f>
        <v/>
      </c>
      <c r="G17" s="52">
        <f>IF(Scorecard!K$24="","",ROUND(SUMPRODUCT(--(Scorecard!$A$10:$A$23=$A17),Scorecard!$E$10:$E$23,Scorecard!K$10:K$23)/5/SUM(Scorecard!$E$10:$E$23)*100,1))</f>
        <v/>
      </c>
    </row>
    <row r="18">
      <c r="A18" s="37" t="inlineStr">
        <is>
          <t>Safety</t>
        </is>
      </c>
      <c r="B18" s="52">
        <f>IF(SUM(Scorecard!$E$10:$E$23)=0,"",ROUND(SUMIF(Scorecard!$A$10:$A$23,$A18,Scorecard!$E$10:$E$23)/SUM(Scorecard!$E$10:$E$23)*100,1))</f>
        <v/>
      </c>
      <c r="C18" s="52">
        <f>IF(Scorecard!G$24="","",ROUND(SUMPRODUCT(--(Scorecard!$A$10:$A$23=$A18),Scorecard!$E$10:$E$23,Scorecard!G$10:G$23)/5/SUM(Scorecard!$E$10:$E$23)*100,1))</f>
        <v/>
      </c>
      <c r="D18" s="52">
        <f>IF(Scorecard!H$24="","",ROUND(SUMPRODUCT(--(Scorecard!$A$10:$A$23=$A18),Scorecard!$E$10:$E$23,Scorecard!H$10:H$23)/5/SUM(Scorecard!$E$10:$E$23)*100,1))</f>
        <v/>
      </c>
      <c r="E18" s="52">
        <f>IF(Scorecard!I$24="","",ROUND(SUMPRODUCT(--(Scorecard!$A$10:$A$23=$A18),Scorecard!$E$10:$E$23,Scorecard!I$10:I$23)/5/SUM(Scorecard!$E$10:$E$23)*100,1))</f>
        <v/>
      </c>
      <c r="F18" s="52">
        <f>IF(Scorecard!J$24="","",ROUND(SUMPRODUCT(--(Scorecard!$A$10:$A$23=$A18),Scorecard!$E$10:$E$23,Scorecard!J$10:J$23)/5/SUM(Scorecard!$E$10:$E$23)*100,1))</f>
        <v/>
      </c>
      <c r="G18" s="52">
        <f>IF(Scorecard!K$24="","",ROUND(SUMPRODUCT(--(Scorecard!$A$10:$A$23=$A18),Scorecard!$E$10:$E$23,Scorecard!K$10:K$23)/5/SUM(Scorecard!$E$10:$E$23)*100,1))</f>
        <v/>
      </c>
    </row>
    <row r="19">
      <c r="A19" s="37" t="inlineStr">
        <is>
          <t>Experience</t>
        </is>
      </c>
      <c r="B19" s="52">
        <f>IF(SUM(Scorecard!$E$10:$E$23)=0,"",ROUND(SUMIF(Scorecard!$A$10:$A$23,$A19,Scorecard!$E$10:$E$23)/SUM(Scorecard!$E$10:$E$23)*100,1))</f>
        <v/>
      </c>
      <c r="C19" s="52">
        <f>IF(Scorecard!G$24="","",ROUND(SUMPRODUCT(--(Scorecard!$A$10:$A$23=$A19),Scorecard!$E$10:$E$23,Scorecard!G$10:G$23)/5/SUM(Scorecard!$E$10:$E$23)*100,1))</f>
        <v/>
      </c>
      <c r="D19" s="52">
        <f>IF(Scorecard!H$24="","",ROUND(SUMPRODUCT(--(Scorecard!$A$10:$A$23=$A19),Scorecard!$E$10:$E$23,Scorecard!H$10:H$23)/5/SUM(Scorecard!$E$10:$E$23)*100,1))</f>
        <v/>
      </c>
      <c r="E19" s="52">
        <f>IF(Scorecard!I$24="","",ROUND(SUMPRODUCT(--(Scorecard!$A$10:$A$23=$A19),Scorecard!$E$10:$E$23,Scorecard!I$10:I$23)/5/SUM(Scorecard!$E$10:$E$23)*100,1))</f>
        <v/>
      </c>
      <c r="F19" s="52">
        <f>IF(Scorecard!J$24="","",ROUND(SUMPRODUCT(--(Scorecard!$A$10:$A$23=$A19),Scorecard!$E$10:$E$23,Scorecard!J$10:J$23)/5/SUM(Scorecard!$E$10:$E$23)*100,1))</f>
        <v/>
      </c>
      <c r="G19" s="52">
        <f>IF(Scorecard!K$24="","",ROUND(SUMPRODUCT(--(Scorecard!$A$10:$A$23=$A19),Scorecard!$E$10:$E$23,Scorecard!K$10:K$23)/5/SUM(Scorecard!$E$10:$E$23)*100,1))</f>
        <v/>
      </c>
    </row>
    <row r="20">
      <c r="A20" s="37" t="inlineStr">
        <is>
          <t>Coverage</t>
        </is>
      </c>
      <c r="B20" s="52">
        <f>IF(SUM(Scorecard!$E$10:$E$23)=0,"",ROUND(SUMIF(Scorecard!$A$10:$A$23,$A20,Scorecard!$E$10:$E$23)/SUM(Scorecard!$E$10:$E$23)*100,1))</f>
        <v/>
      </c>
      <c r="C20" s="52">
        <f>IF(Scorecard!G$24="","",ROUND(SUMPRODUCT(--(Scorecard!$A$10:$A$23=$A20),Scorecard!$E$10:$E$23,Scorecard!G$10:G$23)/5/SUM(Scorecard!$E$10:$E$23)*100,1))</f>
        <v/>
      </c>
      <c r="D20" s="52">
        <f>IF(Scorecard!H$24="","",ROUND(SUMPRODUCT(--(Scorecard!$A$10:$A$23=$A20),Scorecard!$E$10:$E$23,Scorecard!H$10:H$23)/5/SUM(Scorecard!$E$10:$E$23)*100,1))</f>
        <v/>
      </c>
      <c r="E20" s="52">
        <f>IF(Scorecard!I$24="","",ROUND(SUMPRODUCT(--(Scorecard!$A$10:$A$23=$A20),Scorecard!$E$10:$E$23,Scorecard!I$10:I$23)/5/SUM(Scorecard!$E$10:$E$23)*100,1))</f>
        <v/>
      </c>
      <c r="F20" s="52">
        <f>IF(Scorecard!J$24="","",ROUND(SUMPRODUCT(--(Scorecard!$A$10:$A$23=$A20),Scorecard!$E$10:$E$23,Scorecard!J$10:J$23)/5/SUM(Scorecard!$E$10:$E$23)*100,1))</f>
        <v/>
      </c>
      <c r="G20" s="52">
        <f>IF(Scorecard!K$24="","",ROUND(SUMPRODUCT(--(Scorecard!$A$10:$A$23=$A20),Scorecard!$E$10:$E$23,Scorecard!K$10:K$23)/5/SUM(Scorecard!$E$10:$E$23)*100,1))</f>
        <v/>
      </c>
    </row>
    <row r="21">
      <c r="A21" s="37" t="inlineStr">
        <is>
          <t>Procurement fit</t>
        </is>
      </c>
      <c r="B21" s="52">
        <f>IF(SUM(Scorecard!$E$10:$E$23)=0,"",ROUND(SUMIF(Scorecard!$A$10:$A$23,$A21,Scorecard!$E$10:$E$23)/SUM(Scorecard!$E$10:$E$23)*100,1))</f>
        <v/>
      </c>
      <c r="C21" s="52">
        <f>IF(Scorecard!G$24="","",ROUND(SUMPRODUCT(--(Scorecard!$A$10:$A$23=$A21),Scorecard!$E$10:$E$23,Scorecard!G$10:G$23)/5/SUM(Scorecard!$E$10:$E$23)*100,1))</f>
        <v/>
      </c>
      <c r="D21" s="52">
        <f>IF(Scorecard!H$24="","",ROUND(SUMPRODUCT(--(Scorecard!$A$10:$A$23=$A21),Scorecard!$E$10:$E$23,Scorecard!H$10:H$23)/5/SUM(Scorecard!$E$10:$E$23)*100,1))</f>
        <v/>
      </c>
      <c r="E21" s="52">
        <f>IF(Scorecard!I$24="","",ROUND(SUMPRODUCT(--(Scorecard!$A$10:$A$23=$A21),Scorecard!$E$10:$E$23,Scorecard!I$10:I$23)/5/SUM(Scorecard!$E$10:$E$23)*100,1))</f>
        <v/>
      </c>
      <c r="F21" s="52">
        <f>IF(Scorecard!J$24="","",ROUND(SUMPRODUCT(--(Scorecard!$A$10:$A$23=$A21),Scorecard!$E$10:$E$23,Scorecard!J$10:J$23)/5/SUM(Scorecard!$E$10:$E$23)*100,1))</f>
        <v/>
      </c>
      <c r="G21" s="52">
        <f>IF(Scorecard!K$24="","",ROUND(SUMPRODUCT(--(Scorecard!$A$10:$A$23=$A21),Scorecard!$E$10:$E$23,Scorecard!K$10:K$23)/5/SUM(Scorecard!$E$10:$E$23)*100,1))</f>
        <v/>
      </c>
    </row>
    <row r="22">
      <c r="A22" s="37" t="inlineStr">
        <is>
          <t>Proposal</t>
        </is>
      </c>
      <c r="B22" s="52">
        <f>IF(SUM(Scorecard!$E$10:$E$23)=0,"",ROUND(SUMIF(Scorecard!$A$10:$A$23,$A22,Scorecard!$E$10:$E$23)/SUM(Scorecard!$E$10:$E$23)*100,1))</f>
        <v/>
      </c>
      <c r="C22" s="52">
        <f>IF(Scorecard!G$24="","",ROUND(SUMPRODUCT(--(Scorecard!$A$10:$A$23=$A22),Scorecard!$E$10:$E$23,Scorecard!G$10:G$23)/5/SUM(Scorecard!$E$10:$E$23)*100,1))</f>
        <v/>
      </c>
      <c r="D22" s="52">
        <f>IF(Scorecard!H$24="","",ROUND(SUMPRODUCT(--(Scorecard!$A$10:$A$23=$A22),Scorecard!$E$10:$E$23,Scorecard!H$10:H$23)/5/SUM(Scorecard!$E$10:$E$23)*100,1))</f>
        <v/>
      </c>
      <c r="E22" s="52">
        <f>IF(Scorecard!I$24="","",ROUND(SUMPRODUCT(--(Scorecard!$A$10:$A$23=$A22),Scorecard!$E$10:$E$23,Scorecard!I$10:I$23)/5/SUM(Scorecard!$E$10:$E$23)*100,1))</f>
        <v/>
      </c>
      <c r="F22" s="52">
        <f>IF(Scorecard!J$24="","",ROUND(SUMPRODUCT(--(Scorecard!$A$10:$A$23=$A22),Scorecard!$E$10:$E$23,Scorecard!J$10:J$23)/5/SUM(Scorecard!$E$10:$E$23)*100,1))</f>
        <v/>
      </c>
      <c r="G22" s="52">
        <f>IF(Scorecard!K$24="","",ROUND(SUMPRODUCT(--(Scorecard!$A$10:$A$23=$A22),Scorecard!$E$10:$E$23,Scorecard!K$10:K$23)/5/SUM(Scorecard!$E$10:$E$23)*100,1))</f>
        <v/>
      </c>
    </row>
    <row r="23">
      <c r="A23" s="37" t="inlineStr">
        <is>
          <t>Price</t>
        </is>
      </c>
      <c r="B23" s="52">
        <f>IF(SUM(Scorecard!$E$10:$E$23)=0,"",ROUND(SUMIF(Scorecard!$A$10:$A$23,$A23,Scorecard!$E$10:$E$23)/SUM(Scorecard!$E$10:$E$23)*100,1))</f>
        <v/>
      </c>
      <c r="C23" s="52">
        <f>IF(Scorecard!G$24="","",ROUND(SUMPRODUCT(--(Scorecard!$A$10:$A$23=$A23),Scorecard!$E$10:$E$23,Scorecard!G$10:G$23)/5/SUM(Scorecard!$E$10:$E$23)*100,1))</f>
        <v/>
      </c>
      <c r="D23" s="52">
        <f>IF(Scorecard!H$24="","",ROUND(SUMPRODUCT(--(Scorecard!$A$10:$A$23=$A23),Scorecard!$E$10:$E$23,Scorecard!H$10:H$23)/5/SUM(Scorecard!$E$10:$E$23)*100,1))</f>
        <v/>
      </c>
      <c r="E23" s="52">
        <f>IF(Scorecard!I$24="","",ROUND(SUMPRODUCT(--(Scorecard!$A$10:$A$23=$A23),Scorecard!$E$10:$E$23,Scorecard!I$10:I$23)/5/SUM(Scorecard!$E$10:$E$23)*100,1))</f>
        <v/>
      </c>
      <c r="F23" s="52">
        <f>IF(Scorecard!J$24="","",ROUND(SUMPRODUCT(--(Scorecard!$A$10:$A$23=$A23),Scorecard!$E$10:$E$23,Scorecard!J$10:J$23)/5/SUM(Scorecard!$E$10:$E$23)*100,1))</f>
        <v/>
      </c>
      <c r="G23" s="52">
        <f>IF(Scorecard!K$24="","",ROUND(SUMPRODUCT(--(Scorecard!$A$10:$A$23=$A23),Scorecard!$E$10:$E$23,Scorecard!K$10:K$23)/5/SUM(Scorecard!$E$10:$E$23)*100,1))</f>
        <v/>
      </c>
    </row>
    <row r="24">
      <c r="A24" s="33" t="inlineStr">
        <is>
          <t>Total</t>
        </is>
      </c>
      <c r="B24" s="53">
        <f>IF(COUNT(B16:B23)=0,"",SUM(B16:B23))</f>
        <v/>
      </c>
      <c r="C24" s="53">
        <f>IF(COUNT(C16:C23)=0,"",SUM(C16:C23))</f>
        <v/>
      </c>
      <c r="D24" s="53">
        <f>IF(COUNT(D16:D23)=0,"",SUM(D16:D23))</f>
        <v/>
      </c>
      <c r="E24" s="53">
        <f>IF(COUNT(E16:E23)=0,"",SUM(E16:E23))</f>
        <v/>
      </c>
      <c r="F24" s="53">
        <f>IF(COUNT(F16:F23)=0,"",SUM(F16:F23))</f>
        <v/>
      </c>
      <c r="G24" s="53">
        <f>IF(COUNT(G16:G23)=0,"",SUM(G16:G23))</f>
        <v/>
      </c>
    </row>
    <row r="25">
      <c r="A25" s="20" t="inlineStr">
        <is>
          <t>Points use the same scale as the weighted score, so each bidder's total matches it.</t>
        </is>
      </c>
    </row>
  </sheetData>
  <conditionalFormatting sqref="B7:B11">
    <cfRule type="dataBar" priority="1">
      <dataBar>
        <cfvo type="num" val="0"/>
        <cfvo type="num" val="100"/>
        <color rgb="00426DAD"/>
      </dataBar>
    </cfRule>
  </conditionalFormatting>
  <conditionalFormatting sqref="D7:D11">
    <cfRule type="cellIs" priority="2" operator="equal" dxfId="0">
      <formula>"Fails"</formula>
    </cfRule>
  </conditionalFormatting>
  <conditionalFormatting sqref="G7:G11">
    <cfRule type="cellIs" priority="3" operator="equal" dxfId="0">
      <formula>"Far below: ask why"</formula>
    </cfRule>
  </conditionalFormatting>
  <pageMargins left="0.75" right="0.75" top="1" bottom="1" header="0.5" footer="0.5"/>
  <pageSetup orientation="landscape" fitToHeight="0" fitToWidth="1"/>
  <headerFooter>
    <oddHeader/>
    <oddFooter>&amp;LS&amp;&amp;K Building Services | Exterior Services Vendor Qualification Scorecard&amp;RPage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tabColor rgb="005F6E7E"/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28" customWidth="1" min="1" max="1"/>
    <col width="28" customWidth="1" min="2" max="2"/>
  </cols>
  <sheetData>
    <row r="1">
      <c r="A1" s="33" t="inlineStr">
        <is>
          <t>Must pass</t>
        </is>
      </c>
      <c r="B1" s="33" t="inlineStr">
        <is>
          <t>Coverage</t>
        </is>
      </c>
    </row>
    <row r="2">
      <c r="A2" s="54" t="inlineStr">
        <is>
          <t>Yes</t>
        </is>
      </c>
      <c r="B2" s="54" t="inlineStr">
        <is>
          <t>Own crews</t>
        </is>
      </c>
    </row>
    <row r="3">
      <c r="A3" s="54" t="inlineStr">
        <is>
          <t>No</t>
        </is>
      </c>
      <c r="B3" s="54" t="inlineStr">
        <is>
          <t>Subcontracted</t>
        </is>
      </c>
    </row>
    <row r="4">
      <c r="B4" s="54" t="inlineStr">
        <is>
          <t>Not covered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S&amp;K Building Services</dc:creator>
  <dc:title>Exterior Services Vendor Qualification Scorecard</dc:title>
  <dcterms:created xsi:type="dcterms:W3CDTF">2026-10-02T20:06:26Z</dcterms:created>
  <dcterms:modified xsi:type="dcterms:W3CDTF">2026-10-02T20:06:26Z</dcterms:modified>
</cp:coreProperties>
</file>